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663" lockStructure="1"/>
  <bookViews>
    <workbookView windowWidth="24525" windowHeight="11970"/>
  </bookViews>
  <sheets>
    <sheet name="Sheet1" sheetId="1" r:id="rId1"/>
    <sheet name="数据库" sheetId="3" state="hidden" r:id="rId2"/>
    <sheet name="WpsReserved_CellImgList" sheetId="2" state="veryHidden" r:id="rId3"/>
  </sheets>
  <definedNames>
    <definedName name="_xlnm.Print_Area" localSheetId="0">Sheet1!$A$1:$L$47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9053E634F834579AF3F6AE65551D157" descr="鼠博恩 2"/>
        <xdr:cNvPicPr>
          <a:picLocks noChangeAspect="1"/>
        </xdr:cNvPicPr>
      </xdr:nvPicPr>
      <xdr:blipFill>
        <a:blip r:embed="rId1"/>
        <a:srcRect l="5211" t="37099" r="4810" b="35455"/>
        <a:stretch>
          <a:fillRect/>
        </a:stretch>
      </xdr:blipFill>
      <xdr:spPr>
        <a:xfrm>
          <a:off x="0" y="0"/>
          <a:ext cx="2520315" cy="7670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5E54873B6912420B9D92838FA0E5F465" descr="支付宝 (1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3810000" cy="38322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1C8410702C0749B88FB650C47D33FA30" descr="君科生物支付宝二维码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09975" y="0"/>
          <a:ext cx="1076960" cy="10795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0C100C80F78C43678B32E7D179966CB1" descr="君科生物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990975" y="1133475"/>
          <a:ext cx="8716645" cy="3371850"/>
        </a:xfrm>
        <a:prstGeom prst="rect">
          <a:avLst/>
        </a:prstGeom>
      </xdr:spPr>
    </xdr:pic>
  </etc:cellImage>
  <etc:cellImage>
    <xdr:pic>
      <xdr:nvPicPr>
        <xdr:cNvPr id="13" name="ID_E552A4B7C95D4CD3A61F20C4754DC071" descr="迈思捷支付宝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943475" y="2092960"/>
          <a:ext cx="2442210" cy="2438400"/>
        </a:xfrm>
        <a:prstGeom prst="rect">
          <a:avLst/>
        </a:prstGeom>
      </xdr:spPr>
    </xdr:pic>
  </etc:cellImage>
  <etc:cellImage>
    <xdr:pic>
      <xdr:nvPicPr>
        <xdr:cNvPr id="16" name="ID_9694A44796CD400CA1596F4CBDB2658F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990975" y="2091055"/>
          <a:ext cx="16944975" cy="63150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<sst xmlns="http://schemas.openxmlformats.org/spreadsheetml/2006/main" count="136" uniqueCount="121">
  <si>
    <t>南京君科生物工程有限公司</t>
  </si>
  <si>
    <t>活体动物代理运输服务</t>
  </si>
  <si>
    <t>订单号：</t>
  </si>
  <si>
    <t>（备注：黄色框内为客户必填项，请认真仔细填写）</t>
  </si>
  <si>
    <t>取货方信息</t>
  </si>
  <si>
    <t>收货方信息</t>
  </si>
  <si>
    <t>单位名称：</t>
  </si>
  <si>
    <t>城 市 名：</t>
  </si>
  <si>
    <t>取货日期：</t>
  </si>
  <si>
    <t>递送时间：</t>
  </si>
  <si>
    <t>科室/课题组：</t>
  </si>
  <si>
    <t>科室电话：</t>
  </si>
  <si>
    <t>导师/负责人：</t>
  </si>
  <si>
    <t>导师电话：</t>
  </si>
  <si>
    <t>联 系 人：</t>
  </si>
  <si>
    <t>联系电话：</t>
  </si>
  <si>
    <t>备用联系人：</t>
  </si>
  <si>
    <t>电子邮箱：</t>
  </si>
  <si>
    <t>微信：</t>
  </si>
  <si>
    <t>地    址：</t>
  </si>
  <si>
    <t>开票信息（下拉选择）：</t>
  </si>
  <si>
    <t>增值税电子普通发票</t>
  </si>
  <si>
    <t>汇款帐号</t>
  </si>
  <si>
    <t>开票台头：</t>
  </si>
  <si>
    <t>户   名：</t>
  </si>
  <si>
    <t>纳税人识别号：</t>
  </si>
  <si>
    <t>帐   号：</t>
  </si>
  <si>
    <t>地址、电话：</t>
  </si>
  <si>
    <t>开户行：</t>
  </si>
  <si>
    <t>开户行及账号：</t>
  </si>
  <si>
    <t>行   号：</t>
  </si>
  <si>
    <t>支付宝：</t>
  </si>
  <si>
    <t>品系名称</t>
  </si>
  <si>
    <t>性别</t>
  </si>
  <si>
    <t>周龄/体重</t>
  </si>
  <si>
    <t>只数</t>
  </si>
  <si>
    <t>包装数量</t>
  </si>
  <si>
    <t>包装类型</t>
  </si>
  <si>
    <t>运输箱尺寸
（长*宽*高/cm）</t>
  </si>
  <si>
    <t>运输方式</t>
  </si>
  <si>
    <t>运输条款</t>
  </si>
  <si>
    <t>⑴</t>
  </si>
  <si>
    <t>运输过程中，出现任何异常情况，承运方必须电话通知委托方，双方需积极配合处理，不得以任何理由推脱。</t>
  </si>
  <si>
    <t>⑵</t>
  </si>
  <si>
    <t>承运方使用具备良好空调设备的机动车进行运输，且配载航空公司的机舱必须为有氧舱。</t>
  </si>
  <si>
    <t>⑶</t>
  </si>
  <si>
    <t>承运方在运输过程中遇到特别情况，如：堵车、封路、车辆抛锚等不可抗力；应及时告知委托方负责人；征询委托方意见并在确保实验鼠安全前提下进行妥善处理，并将处理结果等重要信息如实、及时告知委托方（车辆发生抛锚时，承运方应及时替换车辆完成运输）。</t>
  </si>
  <si>
    <t>⑷</t>
  </si>
  <si>
    <t>由于运输过程中会造成不可避免的颠簸及高空负压反应，从而导致实验鼠异常（暂时失去活跃性、晕厥、死亡）；委托方应知悉此情况，如发生大量意外死亡情况，且尸检结果认定为承运方运输不当所致，委托方可向承运方要求索赔，但索赔金额应不大于该批小鼠实际运输费总额。</t>
  </si>
  <si>
    <t>⑸</t>
  </si>
  <si>
    <t>不同品系/性别/周期的小鼠不得混装在一个包装内，因委托方违反此规定进行包装所造成的小鼠死亡，全部责任由委托方自行承担。</t>
  </si>
  <si>
    <t>⑹</t>
  </si>
  <si>
    <t>夏季6月至9月，小鼠运输必须使用我司统一提供的降温箱及运输箱，冬季12月至次年3月，小鼠运输必须使用我司统一提供的保温箱；如委托方拒绝使用温控包装，导致一切死亡情况，全部责任由委托方自行承担。</t>
  </si>
  <si>
    <t>⑺</t>
  </si>
  <si>
    <t>转基因小鼠，在运输前需对小鼠状况进行如实申报，如小鼠手术次数大于2次及以上的、夏季如有开腔手术的，建议不要运输，避免造成死亡，如委托方瞒报或坚持运输，发生意外全部责任由委托方自行承担。</t>
  </si>
  <si>
    <t>⑻</t>
  </si>
  <si>
    <t>承运方视接收人（或直接委托接收人）在运单上签字即为默认本次实验鼠运输完毕，发现任何异常情况，需接收人在运单上注明异常情况内容，作为交涉依据，不作备注的，承运方均视为正常完成运输，且实验鼠的安全等一切权利及责任均已默认转交接收人。</t>
  </si>
  <si>
    <t>⑼</t>
  </si>
  <si>
    <t>委托方需提前二日17:00前向承运方递交运输申请并电话确认，委托方应以收到承运方预约回执后视为订单生效。</t>
  </si>
  <si>
    <t>⑽</t>
  </si>
  <si>
    <t>运输当天因非承运方原因导致运输终止，委托方应向承运方支付总运费的25%赔偿金，用于支付运输文件及航空空舱损失。</t>
  </si>
  <si>
    <t>⑾</t>
  </si>
  <si>
    <t>运输费用需按合同约定日期支付，每超出一天，委托方需向承运方支付总运费5%/天违约金，直至总运费支付日止。</t>
  </si>
  <si>
    <t>⑿</t>
  </si>
  <si>
    <t>承运方必须按照SPF级运输要求，确保运输过程中，包装箱不在任何情况下被打开检查。</t>
  </si>
  <si>
    <t>⒀</t>
  </si>
  <si>
    <t>运输当天，因承运方原因（不可抗力因素除外）导致运输协议无法执行时，每逾期一日，承运方应向委托方支付总运费的25%违约金。</t>
  </si>
  <si>
    <t>Estimate Cost 预算</t>
  </si>
  <si>
    <t>确 认 回 复</t>
  </si>
  <si>
    <t>收费项目</t>
  </si>
  <si>
    <t>数量</t>
  </si>
  <si>
    <t>单价</t>
  </si>
  <si>
    <t>费用(RMB)</t>
  </si>
  <si>
    <t>首箱费用</t>
  </si>
  <si>
    <t>请您确认并盖章或签字，谢谢您的合作！</t>
  </si>
  <si>
    <t>双方签署后，此订单默认生成。</t>
  </si>
  <si>
    <t>续箱费用</t>
  </si>
  <si>
    <t>确认费用,请安排取件!</t>
  </si>
  <si>
    <t>*运输费用需提前支付*</t>
  </si>
  <si>
    <t>运输箱</t>
  </si>
  <si>
    <t>温控包装</t>
  </si>
  <si>
    <t>检疫证</t>
  </si>
  <si>
    <t>委 托 方</t>
  </si>
  <si>
    <t>承 运 方</t>
  </si>
  <si>
    <t>其它费用</t>
  </si>
  <si>
    <t>（签章）：</t>
  </si>
  <si>
    <t>税金</t>
  </si>
  <si>
    <t>日  期 ：</t>
  </si>
  <si>
    <t>合计</t>
  </si>
  <si>
    <t>1.单位</t>
  </si>
  <si>
    <t>2.logo</t>
  </si>
  <si>
    <t>3.支付二维码</t>
  </si>
  <si>
    <t>5.电话</t>
  </si>
  <si>
    <t>6.户名</t>
  </si>
  <si>
    <t>7.帐号</t>
  </si>
  <si>
    <t>8.开户行</t>
  </si>
  <si>
    <t>9.行号</t>
  </si>
  <si>
    <t>10.支付宝</t>
  </si>
  <si>
    <t>发票类型</t>
  </si>
  <si>
    <t>发票接收方式</t>
  </si>
  <si>
    <t>服务热线：
微信&amp;ＱＱ：
E-mail：</t>
  </si>
  <si>
    <t>15312046220
443229317
order@jkbiot.com</t>
  </si>
  <si>
    <t>2910301021000065425</t>
  </si>
  <si>
    <t>徽商银行南京长江路支行</t>
  </si>
  <si>
    <t>319301000046</t>
  </si>
  <si>
    <t>admin@jkbiot.com</t>
  </si>
  <si>
    <t>增值税纸质普通发票</t>
  </si>
  <si>
    <t>发票邮寄地址：</t>
  </si>
  <si>
    <t>南京迈思捷货运代理有限公司</t>
  </si>
  <si>
    <t>13776672576
2463577046
njmsj@qq.com</t>
  </si>
  <si>
    <t>2910101021001130089</t>
  </si>
  <si>
    <t>徽商银行南京分行营业部</t>
  </si>
  <si>
    <t>319301000011</t>
  </si>
  <si>
    <t>micequick@foxmail.com</t>
  </si>
  <si>
    <t>发票接收邮箱：</t>
  </si>
  <si>
    <t>南京鼠博恩生物科技有限公司</t>
  </si>
  <si>
    <t>18913900405
3557339320
micebion@qq.com</t>
  </si>
  <si>
    <t>489776111814</t>
  </si>
  <si>
    <t>中国银行南京山西路支行</t>
  </si>
  <si>
    <t>104301003222</t>
  </si>
  <si>
    <t>micebion@qq.com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</si>
</sst>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  <numFmt numFmtId="178" formatCode="[DBNum2][$RMB]General;[Red][DBNum2][$RMB]General"/>
    <numFmt numFmtId="179" formatCode="yyyy/m/d;@"/>
  </numFmts>
  <fonts count="47"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2"/>
      <name val="仿宋"/>
      <charset val="134"/>
    </font>
    <font>
      <sz val="14"/>
      <name val="锐字工房云字库行楷GBK"/>
      <charset val="134"/>
    </font>
    <font>
      <b/>
      <sz val="24"/>
      <name val="楷体"/>
      <charset val="134"/>
    </font>
    <font>
      <b/>
      <sz val="12"/>
      <name val="黑体"/>
      <charset val="134"/>
    </font>
    <font>
      <b/>
      <sz val="12"/>
      <name val="Times New Roman"/>
      <charset val="0"/>
    </font>
    <font>
      <b/>
      <sz val="12"/>
      <color rgb="FFFF0000"/>
      <name val="黑体"/>
      <charset val="134"/>
    </font>
    <font>
      <b/>
      <sz val="12"/>
      <name val="仿宋"/>
      <charset val="134"/>
    </font>
    <font>
      <sz val="11"/>
      <name val="仿宋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1"/>
      <name val="黑体"/>
      <charset val="134"/>
    </font>
    <font>
      <sz val="10"/>
      <name val="Arial"/>
      <charset val="0"/>
    </font>
    <font>
      <b/>
      <sz val="12"/>
      <name val="仿宋"/>
      <charset val="134"/>
    </font>
    <font>
      <sz val="10"/>
      <name val="仿宋"/>
      <charset val="134"/>
    </font>
    <font>
      <sz val="20"/>
      <name val="仿宋"/>
      <charset val="134"/>
    </font>
    <font>
      <sz val="11"/>
      <name val="Times New Roman"/>
      <charset val="0"/>
    </font>
    <font>
      <sz val="17"/>
      <name val="仿宋"/>
      <charset val="134"/>
    </font>
    <font>
      <b/>
      <sz val="11"/>
      <name val="Times New Roman"/>
      <charset val="0"/>
    </font>
    <font>
      <b/>
      <sz val="11"/>
      <color rgb="FF002060"/>
      <name val="楷体"/>
      <charset val="134"/>
    </font>
    <font>
      <b/>
      <sz val="14"/>
      <color rgb="FF002060"/>
      <name val="楷体"/>
      <charset val="134"/>
    </font>
    <font>
      <b/>
      <sz val="11"/>
      <color rgb="FF002060"/>
      <name val="Times New Roman"/>
      <charset val="0"/>
    </font>
    <font>
      <b/>
      <sz val="10"/>
      <name val="仿宋"/>
      <charset val="134"/>
    </font>
    <font>
      <b/>
      <sz val="17"/>
      <name val="仿宋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u/>
      <sz val="12"/>
      <color indexed="3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10" borderId="4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8" fillId="1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0" fillId="18" borderId="43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47" applyNumberFormat="0" applyFill="0" applyAlignment="0" applyProtection="0">
      <alignment vertical="center"/>
    </xf>
    <xf numFmtId="0" fontId="46" fillId="0" borderId="4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15" borderId="42" applyNumberFormat="0" applyAlignment="0" applyProtection="0">
      <alignment vertical="center"/>
    </xf>
    <xf numFmtId="0" fontId="36" fillId="15" borderId="41" applyNumberFormat="0" applyAlignment="0" applyProtection="0">
      <alignment vertical="center"/>
    </xf>
    <xf numFmtId="0" fontId="30" fillId="8" borderId="40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3" fillId="0" borderId="46" applyNumberFormat="0" applyFill="0" applyAlignment="0" applyProtection="0">
      <alignment vertical="center"/>
    </xf>
    <xf numFmtId="0" fontId="0" fillId="0" borderId="0"/>
    <xf numFmtId="0" fontId="40" fillId="0" borderId="4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protection locked="0"/>
    </xf>
  </cellStyleXfs>
  <cellXfs count="211">
    <xf numFmtId="0" fontId="0" fillId="0" borderId="0" xfId="0"/>
    <xf numFmtId="49" fontId="1" fillId="0" borderId="0" xfId="0" applyNumberFormat="1" applyFont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0" xfId="0" applyFill="1" applyAlignment="1" applyProtection="1">
      <alignment vertical="center" shrinkToFit="1"/>
    </xf>
    <xf numFmtId="0" fontId="2" fillId="3" borderId="0" xfId="30" applyFont="1" applyFill="1" applyBorder="1" applyAlignment="1" applyProtection="1">
      <alignment vertical="center"/>
    </xf>
    <xf numFmtId="0" fontId="3" fillId="3" borderId="0" xfId="30" applyFont="1" applyFill="1" applyBorder="1" applyAlignment="1" applyProtection="1">
      <alignment vertical="center"/>
    </xf>
    <xf numFmtId="0" fontId="4" fillId="3" borderId="0" xfId="3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5" fillId="3" borderId="0" xfId="30" applyFont="1" applyFill="1" applyBorder="1" applyAlignment="1" applyProtection="1">
      <alignment vertical="center"/>
    </xf>
    <xf numFmtId="0" fontId="6" fillId="2" borderId="0" xfId="0" applyNumberFormat="1" applyFont="1" applyFill="1" applyAlignment="1" applyProtection="1">
      <alignment horizontal="center" vertical="center" shrinkToFit="1"/>
    </xf>
    <xf numFmtId="0" fontId="6" fillId="2" borderId="0" xfId="0" applyNumberFormat="1" applyFont="1" applyFill="1" applyAlignment="1" applyProtection="1">
      <alignment vertical="center" shrinkToFit="1"/>
    </xf>
    <xf numFmtId="0" fontId="0" fillId="2" borderId="0" xfId="0" applyFill="1" applyAlignment="1" applyProtection="1">
      <alignment horizontal="center" vertical="center" shrinkToFit="1"/>
    </xf>
    <xf numFmtId="0" fontId="7" fillId="3" borderId="0" xfId="30" applyFont="1" applyFill="1" applyBorder="1" applyAlignment="1" applyProtection="1">
      <alignment horizontal="center" vertical="center"/>
    </xf>
    <xf numFmtId="0" fontId="8" fillId="3" borderId="0" xfId="30" applyFont="1" applyFill="1" applyBorder="1" applyAlignment="1" applyProtection="1">
      <alignment horizontal="distributed" vertical="center"/>
    </xf>
    <xf numFmtId="14" fontId="9" fillId="3" borderId="0" xfId="30" applyNumberFormat="1" applyFont="1" applyFill="1" applyBorder="1" applyAlignment="1" applyProtection="1">
      <alignment horizontal="left" vertical="center"/>
    </xf>
    <xf numFmtId="0" fontId="9" fillId="3" borderId="0" xfId="30" applyFont="1" applyFill="1" applyBorder="1" applyAlignment="1" applyProtection="1">
      <alignment horizontal="left" vertical="center"/>
    </xf>
    <xf numFmtId="49" fontId="10" fillId="3" borderId="0" xfId="30" applyNumberFormat="1" applyFont="1" applyFill="1" applyBorder="1" applyAlignment="1" applyProtection="1">
      <alignment horizontal="right" vertical="center"/>
    </xf>
    <xf numFmtId="0" fontId="11" fillId="0" borderId="2" xfId="30" applyFont="1" applyFill="1" applyBorder="1" applyAlignment="1" applyProtection="1">
      <alignment horizontal="center" vertical="center"/>
    </xf>
    <xf numFmtId="0" fontId="11" fillId="0" borderId="3" xfId="30" applyFont="1" applyFill="1" applyBorder="1" applyAlignment="1" applyProtection="1">
      <alignment horizontal="center" vertical="center"/>
    </xf>
    <xf numFmtId="0" fontId="11" fillId="0" borderId="4" xfId="30" applyFont="1" applyFill="1" applyBorder="1" applyAlignment="1" applyProtection="1">
      <alignment horizontal="center" vertical="center"/>
    </xf>
    <xf numFmtId="0" fontId="11" fillId="0" borderId="5" xfId="30" applyFont="1" applyFill="1" applyBorder="1" applyAlignment="1" applyProtection="1">
      <alignment horizontal="center" vertical="center"/>
    </xf>
    <xf numFmtId="0" fontId="12" fillId="0" borderId="6" xfId="30" applyFont="1" applyFill="1" applyBorder="1" applyAlignment="1" applyProtection="1">
      <alignment horizontal="distributed" vertical="center"/>
    </xf>
    <xf numFmtId="0" fontId="12" fillId="0" borderId="7" xfId="30" applyFont="1" applyFill="1" applyBorder="1" applyAlignment="1" applyProtection="1">
      <alignment horizontal="distributed" vertical="center"/>
    </xf>
    <xf numFmtId="0" fontId="12" fillId="0" borderId="8" xfId="30" applyFont="1" applyFill="1" applyBorder="1" applyAlignment="1" applyProtection="1">
      <alignment horizontal="distributed" vertical="center"/>
    </xf>
    <xf numFmtId="14" fontId="4" fillId="4" borderId="9" xfId="30" applyNumberFormat="1" applyFont="1" applyFill="1" applyBorder="1" applyAlignment="1" applyProtection="1">
      <alignment horizontal="left" vertical="center"/>
      <protection locked="0"/>
    </xf>
    <xf numFmtId="14" fontId="4" fillId="4" borderId="7" xfId="30" applyNumberFormat="1" applyFont="1" applyFill="1" applyBorder="1" applyAlignment="1" applyProtection="1">
      <alignment horizontal="left" vertical="center"/>
      <protection locked="0"/>
    </xf>
    <xf numFmtId="14" fontId="13" fillId="4" borderId="9" xfId="30" applyNumberFormat="1" applyFont="1" applyFill="1" applyBorder="1" applyAlignment="1" applyProtection="1">
      <alignment horizontal="left" vertical="center" wrapText="1"/>
      <protection locked="0"/>
    </xf>
    <xf numFmtId="14" fontId="13" fillId="4" borderId="7" xfId="30" applyNumberFormat="1" applyFont="1" applyFill="1" applyBorder="1" applyAlignment="1" applyProtection="1">
      <alignment horizontal="left" vertical="center" wrapText="1"/>
      <protection locked="0"/>
    </xf>
    <xf numFmtId="14" fontId="12" fillId="0" borderId="1" xfId="30" applyNumberFormat="1" applyFont="1" applyFill="1" applyBorder="1" applyAlignment="1" applyProtection="1">
      <alignment horizontal="distributed" vertical="center" wrapText="1"/>
    </xf>
    <xf numFmtId="49" fontId="4" fillId="4" borderId="7" xfId="30" applyNumberFormat="1" applyFont="1" applyFill="1" applyBorder="1" applyAlignment="1" applyProtection="1">
      <alignment horizontal="left" vertical="center" wrapText="1"/>
      <protection locked="0"/>
    </xf>
    <xf numFmtId="14" fontId="4" fillId="4" borderId="9" xfId="30" applyNumberFormat="1" applyFont="1" applyFill="1" applyBorder="1" applyAlignment="1" applyProtection="1">
      <alignment horizontal="left" vertical="center" wrapText="1"/>
      <protection locked="0"/>
    </xf>
    <xf numFmtId="14" fontId="4" fillId="4" borderId="7" xfId="30" applyNumberFormat="1" applyFont="1" applyFill="1" applyBorder="1" applyAlignment="1" applyProtection="1">
      <alignment horizontal="left" vertical="center" wrapText="1"/>
      <protection locked="0"/>
    </xf>
    <xf numFmtId="49" fontId="4" fillId="4" borderId="7" xfId="30" applyNumberFormat="1" applyFont="1" applyFill="1" applyBorder="1" applyAlignment="1" applyProtection="1">
      <alignment vertical="center" wrapText="1"/>
      <protection locked="0"/>
    </xf>
    <xf numFmtId="0" fontId="14" fillId="0" borderId="6" xfId="30" applyFont="1" applyFill="1" applyBorder="1" applyAlignment="1" applyProtection="1">
      <alignment horizontal="distributed" vertical="center"/>
    </xf>
    <xf numFmtId="0" fontId="14" fillId="0" borderId="7" xfId="30" applyFont="1" applyFill="1" applyBorder="1" applyAlignment="1" applyProtection="1">
      <alignment horizontal="distributed" vertical="center"/>
    </xf>
    <xf numFmtId="0" fontId="14" fillId="0" borderId="8" xfId="30" applyFont="1" applyFill="1" applyBorder="1" applyAlignment="1" applyProtection="1">
      <alignment horizontal="distributed" vertical="center"/>
    </xf>
    <xf numFmtId="14" fontId="4" fillId="4" borderId="9" xfId="50" applyNumberFormat="1" applyFont="1" applyFill="1" applyBorder="1" applyAlignment="1" applyProtection="1">
      <alignment horizontal="left" vertical="center" wrapText="1"/>
      <protection locked="0"/>
    </xf>
    <xf numFmtId="14" fontId="4" fillId="4" borderId="7" xfId="50" applyNumberFormat="1" applyFont="1" applyFill="1" applyBorder="1" applyAlignment="1" applyProtection="1">
      <alignment horizontal="left" vertical="center" wrapText="1"/>
      <protection locked="0"/>
    </xf>
    <xf numFmtId="14" fontId="12" fillId="0" borderId="1" xfId="50" applyNumberFormat="1" applyFont="1" applyFill="1" applyBorder="1" applyAlignment="1" applyProtection="1">
      <alignment horizontal="distributed" vertical="center" wrapText="1"/>
    </xf>
    <xf numFmtId="49" fontId="4" fillId="4" borderId="7" xfId="50" applyNumberFormat="1" applyFont="1" applyFill="1" applyBorder="1" applyAlignment="1" applyProtection="1">
      <alignment vertical="center" wrapText="1"/>
      <protection locked="0"/>
    </xf>
    <xf numFmtId="49" fontId="4" fillId="4" borderId="9" xfId="50" applyNumberFormat="1" applyFont="1" applyFill="1" applyBorder="1" applyAlignment="1" applyProtection="1">
      <alignment horizontal="left" vertical="center"/>
      <protection locked="0"/>
    </xf>
    <xf numFmtId="49" fontId="4" fillId="4" borderId="7" xfId="50" applyNumberFormat="1" applyFont="1" applyFill="1" applyBorder="1" applyAlignment="1" applyProtection="1">
      <alignment horizontal="left" vertical="center"/>
      <protection locked="0"/>
    </xf>
    <xf numFmtId="49" fontId="4" fillId="4" borderId="8" xfId="50" applyNumberFormat="1" applyFont="1" applyFill="1" applyBorder="1" applyAlignment="1" applyProtection="1">
      <alignment horizontal="left" vertical="center"/>
      <protection locked="0"/>
    </xf>
    <xf numFmtId="49" fontId="12" fillId="0" borderId="1" xfId="50" applyNumberFormat="1" applyFont="1" applyFill="1" applyBorder="1" applyAlignment="1" applyProtection="1">
      <alignment horizontal="distributed" vertical="center"/>
    </xf>
    <xf numFmtId="49" fontId="4" fillId="4" borderId="9" xfId="50" applyNumberFormat="1" applyFont="1" applyFill="1" applyBorder="1" applyAlignment="1" applyProtection="1">
      <alignment vertical="center"/>
      <protection locked="0"/>
    </xf>
    <xf numFmtId="49" fontId="4" fillId="4" borderId="9" xfId="30" applyNumberFormat="1" applyFont="1" applyFill="1" applyBorder="1" applyAlignment="1" applyProtection="1">
      <alignment horizontal="left" vertical="center"/>
      <protection locked="0"/>
    </xf>
    <xf numFmtId="49" fontId="4" fillId="4" borderId="7" xfId="30" applyNumberFormat="1" applyFont="1" applyFill="1" applyBorder="1" applyAlignment="1" applyProtection="1">
      <alignment horizontal="left" vertical="center"/>
      <protection locked="0"/>
    </xf>
    <xf numFmtId="49" fontId="4" fillId="4" borderId="8" xfId="30" applyNumberFormat="1" applyFont="1" applyFill="1" applyBorder="1" applyAlignment="1" applyProtection="1">
      <alignment horizontal="left" vertical="center"/>
      <protection locked="0"/>
    </xf>
    <xf numFmtId="49" fontId="4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10" xfId="30" applyFont="1" applyFill="1" applyBorder="1" applyAlignment="1" applyProtection="1">
      <alignment horizontal="distributed" vertical="center"/>
    </xf>
    <xf numFmtId="0" fontId="12" fillId="0" borderId="11" xfId="30" applyFont="1" applyFill="1" applyBorder="1" applyAlignment="1" applyProtection="1">
      <alignment horizontal="distributed" vertical="center"/>
    </xf>
    <xf numFmtId="0" fontId="12" fillId="0" borderId="12" xfId="30" applyFont="1" applyFill="1" applyBorder="1" applyAlignment="1" applyProtection="1">
      <alignment horizontal="distributed" vertical="center"/>
    </xf>
    <xf numFmtId="14" fontId="4" fillId="4" borderId="13" xfId="30" applyNumberFormat="1" applyFont="1" applyFill="1" applyBorder="1" applyAlignment="1" applyProtection="1">
      <alignment horizontal="left" vertical="center" wrapText="1"/>
      <protection locked="0"/>
    </xf>
    <xf numFmtId="14" fontId="4" fillId="4" borderId="11" xfId="30" applyNumberFormat="1" applyFont="1" applyFill="1" applyBorder="1" applyAlignment="1" applyProtection="1">
      <alignment horizontal="left" vertical="center" wrapText="1"/>
      <protection locked="0"/>
    </xf>
    <xf numFmtId="0" fontId="11" fillId="0" borderId="14" xfId="30" applyFont="1" applyFill="1" applyBorder="1" applyAlignment="1" applyProtection="1">
      <alignment horizontal="right" vertical="center"/>
    </xf>
    <xf numFmtId="0" fontId="11" fillId="0" borderId="15" xfId="30" applyFont="1" applyFill="1" applyBorder="1" applyAlignment="1" applyProtection="1">
      <alignment horizontal="right" vertical="center"/>
    </xf>
    <xf numFmtId="0" fontId="15" fillId="4" borderId="15" xfId="0" applyFont="1" applyFill="1" applyBorder="1" applyAlignment="1" applyProtection="1">
      <alignment horizontal="left" vertical="center"/>
      <protection locked="0"/>
    </xf>
    <xf numFmtId="49" fontId="4" fillId="4" borderId="1" xfId="30" applyNumberFormat="1" applyFont="1" applyFill="1" applyBorder="1" applyAlignment="1" applyProtection="1">
      <alignment horizontal="left" vertical="center"/>
      <protection locked="0"/>
    </xf>
    <xf numFmtId="49" fontId="16" fillId="4" borderId="9" xfId="30" applyNumberFormat="1" applyFont="1" applyFill="1" applyBorder="1" applyAlignment="1" applyProtection="1">
      <alignment horizontal="left" vertical="center" wrapText="1"/>
      <protection locked="0"/>
    </xf>
    <xf numFmtId="49" fontId="16" fillId="4" borderId="7" xfId="30" applyNumberFormat="1" applyFont="1" applyFill="1" applyBorder="1" applyAlignment="1" applyProtection="1">
      <alignment horizontal="left" vertical="center" wrapText="1"/>
      <protection locked="0"/>
    </xf>
    <xf numFmtId="0" fontId="12" fillId="0" borderId="16" xfId="30" applyFont="1" applyFill="1" applyBorder="1" applyAlignment="1" applyProtection="1">
      <alignment horizontal="distributed" vertical="center"/>
    </xf>
    <xf numFmtId="0" fontId="12" fillId="0" borderId="17" xfId="30" applyFont="1" applyFill="1" applyBorder="1" applyAlignment="1" applyProtection="1">
      <alignment horizontal="distributed" vertical="center"/>
    </xf>
    <xf numFmtId="0" fontId="12" fillId="0" borderId="18" xfId="30" applyFont="1" applyFill="1" applyBorder="1" applyAlignment="1" applyProtection="1">
      <alignment horizontal="distributed" vertical="center"/>
    </xf>
    <xf numFmtId="49" fontId="4" fillId="4" borderId="19" xfId="30" applyNumberFormat="1" applyFont="1" applyFill="1" applyBorder="1" applyAlignment="1" applyProtection="1">
      <alignment horizontal="left" vertical="center" wrapText="1"/>
      <protection locked="0"/>
    </xf>
    <xf numFmtId="49" fontId="4" fillId="4" borderId="17" xfId="30" applyNumberFormat="1" applyFont="1" applyFill="1" applyBorder="1" applyAlignment="1" applyProtection="1">
      <alignment horizontal="left" vertical="center" wrapText="1"/>
      <protection locked="0"/>
    </xf>
    <xf numFmtId="0" fontId="17" fillId="0" borderId="20" xfId="30" applyFont="1" applyFill="1" applyBorder="1" applyAlignment="1" applyProtection="1">
      <alignment horizontal="center" vertical="center"/>
    </xf>
    <xf numFmtId="0" fontId="17" fillId="0" borderId="4" xfId="30" applyFont="1" applyFill="1" applyBorder="1" applyAlignment="1" applyProtection="1">
      <alignment horizontal="center" vertical="center"/>
    </xf>
    <xf numFmtId="0" fontId="17" fillId="0" borderId="4" xfId="30" applyFont="1" applyFill="1" applyBorder="1" applyAlignment="1" applyProtection="1">
      <alignment horizontal="center" vertical="center" wrapText="1"/>
    </xf>
    <xf numFmtId="0" fontId="4" fillId="4" borderId="6" xfId="30" applyFont="1" applyFill="1" applyBorder="1" applyAlignment="1" applyProtection="1">
      <alignment horizontal="center" vertical="center"/>
      <protection locked="0"/>
    </xf>
    <xf numFmtId="0" fontId="4" fillId="4" borderId="7" xfId="30" applyFont="1" applyFill="1" applyBorder="1" applyAlignment="1" applyProtection="1">
      <alignment horizontal="center" vertical="center"/>
      <protection locked="0"/>
    </xf>
    <xf numFmtId="0" fontId="4" fillId="4" borderId="8" xfId="30" applyFont="1" applyFill="1" applyBorder="1" applyAlignment="1" applyProtection="1">
      <alignment horizontal="center" vertical="center"/>
      <protection locked="0"/>
    </xf>
    <xf numFmtId="0" fontId="4" fillId="4" borderId="1" xfId="30" applyFont="1" applyFill="1" applyBorder="1" applyAlignment="1" applyProtection="1">
      <alignment vertical="center"/>
      <protection locked="0"/>
    </xf>
    <xf numFmtId="0" fontId="4" fillId="4" borderId="1" xfId="30" applyNumberFormat="1" applyFont="1" applyFill="1" applyBorder="1" applyAlignment="1" applyProtection="1">
      <alignment horizontal="center" vertical="center"/>
      <protection locked="0"/>
    </xf>
    <xf numFmtId="0" fontId="4" fillId="4" borderId="1" xfId="3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vertical="center"/>
      <protection locked="0"/>
    </xf>
    <xf numFmtId="0" fontId="4" fillId="4" borderId="21" xfId="30" applyFont="1" applyFill="1" applyBorder="1" applyAlignment="1" applyProtection="1">
      <alignment horizontal="center" vertical="center"/>
      <protection locked="0"/>
    </xf>
    <xf numFmtId="0" fontId="11" fillId="0" borderId="22" xfId="30" applyFont="1" applyFill="1" applyBorder="1" applyAlignment="1" applyProtection="1">
      <alignment horizontal="center" vertical="center"/>
    </xf>
    <xf numFmtId="0" fontId="11" fillId="0" borderId="0" xfId="30" applyFont="1" applyFill="1" applyBorder="1" applyAlignment="1" applyProtection="1">
      <alignment horizontal="center" vertical="center"/>
    </xf>
    <xf numFmtId="0" fontId="12" fillId="0" borderId="6" xfId="30" applyFont="1" applyFill="1" applyBorder="1" applyAlignment="1" applyProtection="1">
      <alignment horizontal="center" vertical="center"/>
    </xf>
    <xf numFmtId="0" fontId="18" fillId="0" borderId="8" xfId="30" applyFont="1" applyFill="1" applyBorder="1" applyAlignment="1" applyProtection="1">
      <alignment horizontal="left" vertical="center"/>
    </xf>
    <xf numFmtId="0" fontId="18" fillId="0" borderId="1" xfId="30" applyFont="1" applyFill="1" applyBorder="1" applyAlignment="1" applyProtection="1">
      <alignment horizontal="left" vertical="center"/>
    </xf>
    <xf numFmtId="0" fontId="18" fillId="0" borderId="7" xfId="30" applyFont="1" applyFill="1" applyBorder="1" applyAlignment="1" applyProtection="1">
      <alignment horizontal="left" vertical="center"/>
    </xf>
    <xf numFmtId="0" fontId="18" fillId="0" borderId="9" xfId="30" applyFont="1" applyFill="1" applyBorder="1" applyAlignment="1" applyProtection="1">
      <alignment horizontal="left" vertical="center"/>
    </xf>
    <xf numFmtId="0" fontId="12" fillId="0" borderId="10" xfId="30" applyFont="1" applyFill="1" applyBorder="1" applyAlignment="1" applyProtection="1">
      <alignment horizontal="center" vertical="center"/>
    </xf>
    <xf numFmtId="0" fontId="18" fillId="0" borderId="11" xfId="30" applyFont="1" applyFill="1" applyBorder="1" applyAlignment="1" applyProtection="1">
      <alignment horizontal="left" vertical="center" wrapText="1"/>
    </xf>
    <xf numFmtId="0" fontId="18" fillId="0" borderId="13" xfId="30" applyFont="1" applyFill="1" applyBorder="1" applyAlignment="1" applyProtection="1">
      <alignment horizontal="left" vertical="center" wrapText="1"/>
    </xf>
    <xf numFmtId="0" fontId="18" fillId="0" borderId="11" xfId="30" applyFont="1" applyFill="1" applyBorder="1" applyAlignment="1" applyProtection="1">
      <alignment horizontal="left" vertical="center"/>
    </xf>
    <xf numFmtId="0" fontId="18" fillId="0" borderId="13" xfId="30" applyFont="1" applyFill="1" applyBorder="1" applyAlignment="1" applyProtection="1">
      <alignment horizontal="left" vertical="center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 wrapText="1"/>
    </xf>
    <xf numFmtId="0" fontId="19" fillId="0" borderId="23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76" fontId="20" fillId="0" borderId="25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25" xfId="0" applyNumberFormat="1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5" fillId="4" borderId="26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distributed" vertical="center" wrapText="1"/>
    </xf>
    <xf numFmtId="14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 applyProtection="1">
      <alignment horizontal="center" vertical="center" wrapText="1"/>
    </xf>
    <xf numFmtId="178" fontId="15" fillId="0" borderId="28" xfId="0" applyNumberFormat="1" applyFont="1" applyFill="1" applyBorder="1" applyAlignment="1" applyProtection="1">
      <alignment horizontal="left" vertical="center" wrapText="1"/>
    </xf>
    <xf numFmtId="178" fontId="15" fillId="0" borderId="29" xfId="0" applyNumberFormat="1" applyFont="1" applyFill="1" applyBorder="1" applyAlignment="1" applyProtection="1">
      <alignment horizontal="left" vertical="center" wrapText="1"/>
    </xf>
    <xf numFmtId="177" fontId="22" fillId="0" borderId="28" xfId="0" applyNumberFormat="1" applyFont="1" applyFill="1" applyBorder="1" applyAlignment="1" applyProtection="1">
      <alignment horizontal="center" vertical="center" wrapText="1"/>
    </xf>
    <xf numFmtId="0" fontId="5" fillId="4" borderId="28" xfId="0" applyFont="1" applyFill="1" applyBorder="1" applyAlignment="1" applyProtection="1">
      <alignment horizontal="distributed" vertical="center" wrapText="1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Alignment="1" applyProtection="1">
      <alignment vertical="center" wrapText="1" shrinkToFit="1"/>
    </xf>
    <xf numFmtId="49" fontId="24" fillId="2" borderId="0" xfId="0" applyNumberFormat="1" applyFont="1" applyFill="1" applyAlignment="1" applyProtection="1">
      <alignment horizontal="right" vertical="center" shrinkToFit="1"/>
      <protection locked="0"/>
    </xf>
    <xf numFmtId="0" fontId="23" fillId="2" borderId="0" xfId="0" applyNumberFormat="1" applyFont="1" applyFill="1" applyAlignment="1" applyProtection="1">
      <alignment horizontal="right" vertical="distributed" wrapText="1"/>
    </xf>
    <xf numFmtId="0" fontId="25" fillId="2" borderId="0" xfId="0" applyNumberFormat="1" applyFont="1" applyFill="1" applyAlignment="1" applyProtection="1">
      <alignment horizontal="left" vertical="distributed" wrapText="1"/>
    </xf>
    <xf numFmtId="0" fontId="0" fillId="2" borderId="0" xfId="0" applyFill="1" applyAlignment="1" applyProtection="1">
      <alignment vertical="center" wrapText="1" shrinkToFit="1"/>
    </xf>
    <xf numFmtId="0" fontId="11" fillId="0" borderId="30" xfId="30" applyFont="1" applyFill="1" applyBorder="1" applyAlignment="1" applyProtection="1">
      <alignment horizontal="center" vertical="center"/>
    </xf>
    <xf numFmtId="14" fontId="4" fillId="4" borderId="1" xfId="30" applyNumberFormat="1" applyFont="1" applyFill="1" applyBorder="1" applyAlignment="1" applyProtection="1">
      <alignment vertical="center"/>
      <protection locked="0"/>
    </xf>
    <xf numFmtId="0" fontId="4" fillId="4" borderId="31" xfId="30" applyFont="1" applyFill="1" applyBorder="1" applyAlignment="1" applyProtection="1">
      <alignment vertical="center"/>
      <protection locked="0"/>
    </xf>
    <xf numFmtId="14" fontId="13" fillId="4" borderId="9" xfId="30" applyNumberFormat="1" applyFont="1" applyFill="1" applyBorder="1" applyAlignment="1" applyProtection="1">
      <alignment vertical="center" wrapText="1"/>
      <protection locked="0"/>
    </xf>
    <xf numFmtId="14" fontId="13" fillId="4" borderId="7" xfId="30" applyNumberFormat="1" applyFont="1" applyFill="1" applyBorder="1" applyAlignment="1" applyProtection="1">
      <alignment vertical="center" wrapText="1"/>
      <protection locked="0"/>
    </xf>
    <xf numFmtId="49" fontId="4" fillId="4" borderId="32" xfId="30" applyNumberFormat="1" applyFont="1" applyFill="1" applyBorder="1" applyAlignment="1" applyProtection="1">
      <alignment horizontal="left" vertical="center" wrapText="1"/>
      <protection locked="0"/>
    </xf>
    <xf numFmtId="14" fontId="4" fillId="4" borderId="9" xfId="30" applyNumberFormat="1" applyFont="1" applyFill="1" applyBorder="1" applyAlignment="1" applyProtection="1">
      <alignment vertical="center" wrapText="1"/>
      <protection locked="0"/>
    </xf>
    <xf numFmtId="14" fontId="4" fillId="4" borderId="7" xfId="30" applyNumberFormat="1" applyFont="1" applyFill="1" applyBorder="1" applyAlignment="1" applyProtection="1">
      <alignment vertical="center" wrapText="1"/>
      <protection locked="0"/>
    </xf>
    <xf numFmtId="49" fontId="4" fillId="4" borderId="32" xfId="30" applyNumberFormat="1" applyFont="1" applyFill="1" applyBorder="1" applyAlignment="1" applyProtection="1">
      <alignment vertical="center" wrapText="1"/>
      <protection locked="0"/>
    </xf>
    <xf numFmtId="49" fontId="4" fillId="4" borderId="31" xfId="50" applyNumberFormat="1" applyFont="1" applyFill="1" applyBorder="1" applyAlignment="1" applyProtection="1">
      <alignment vertical="center" wrapText="1"/>
      <protection locked="0"/>
    </xf>
    <xf numFmtId="14" fontId="4" fillId="4" borderId="9" xfId="50" applyNumberFormat="1" applyFont="1" applyFill="1" applyBorder="1" applyAlignment="1" applyProtection="1">
      <alignment vertical="center" wrapText="1"/>
      <protection locked="0"/>
    </xf>
    <xf numFmtId="14" fontId="4" fillId="4" borderId="8" xfId="50" applyNumberFormat="1" applyFont="1" applyFill="1" applyBorder="1" applyAlignment="1" applyProtection="1">
      <alignment vertical="center" wrapText="1"/>
      <protection locked="0"/>
    </xf>
    <xf numFmtId="49" fontId="4" fillId="4" borderId="8" xfId="50" applyNumberFormat="1" applyFont="1" applyFill="1" applyBorder="1" applyAlignment="1" applyProtection="1">
      <alignment vertical="center"/>
      <protection locked="0"/>
    </xf>
    <xf numFmtId="49" fontId="4" fillId="4" borderId="31" xfId="50" applyNumberFormat="1" applyFont="1" applyFill="1" applyBorder="1" applyAlignment="1" applyProtection="1">
      <alignment vertical="center"/>
      <protection locked="0"/>
    </xf>
    <xf numFmtId="49" fontId="4" fillId="3" borderId="0" xfId="30" applyNumberFormat="1" applyFont="1" applyFill="1" applyBorder="1" applyAlignment="1" applyProtection="1">
      <alignment vertical="center"/>
    </xf>
    <xf numFmtId="49" fontId="4" fillId="4" borderId="8" xfId="30" applyNumberFormat="1" applyFont="1" applyFill="1" applyBorder="1" applyAlignment="1" applyProtection="1">
      <alignment vertical="center" wrapText="1"/>
      <protection locked="0"/>
    </xf>
    <xf numFmtId="49" fontId="4" fillId="4" borderId="31" xfId="30" applyNumberFormat="1" applyFont="1" applyFill="1" applyBorder="1" applyAlignment="1" applyProtection="1">
      <alignment vertical="center" shrinkToFit="1"/>
      <protection locked="0"/>
    </xf>
    <xf numFmtId="14" fontId="4" fillId="4" borderId="23" xfId="30" applyNumberFormat="1" applyFont="1" applyFill="1" applyBorder="1" applyAlignment="1" applyProtection="1">
      <alignment horizontal="left" vertical="center" wrapText="1"/>
      <protection locked="0"/>
    </xf>
    <xf numFmtId="0" fontId="4" fillId="4" borderId="23" xfId="30" applyFont="1" applyFill="1" applyBorder="1" applyAlignment="1" applyProtection="1">
      <alignment horizontal="left" vertical="center"/>
      <protection locked="0"/>
    </xf>
    <xf numFmtId="0" fontId="4" fillId="4" borderId="33" xfId="30" applyFont="1" applyFill="1" applyBorder="1" applyAlignment="1" applyProtection="1">
      <alignment horizontal="left" vertical="center"/>
      <protection locked="0"/>
    </xf>
    <xf numFmtId="0" fontId="11" fillId="0" borderId="34" xfId="30" applyFont="1" applyFill="1" applyBorder="1" applyAlignment="1" applyProtection="1">
      <alignment horizontal="center" vertical="center"/>
    </xf>
    <xf numFmtId="0" fontId="11" fillId="0" borderId="35" xfId="30" applyFont="1" applyFill="1" applyBorder="1" applyAlignment="1" applyProtection="1">
      <alignment horizontal="center" vertical="center"/>
    </xf>
    <xf numFmtId="0" fontId="12" fillId="0" borderId="1" xfId="30" applyFont="1" applyFill="1" applyBorder="1" applyAlignment="1" applyProtection="1">
      <alignment horizontal="distributed" vertical="center"/>
    </xf>
    <xf numFmtId="0" fontId="14" fillId="0" borderId="1" xfId="30" applyFont="1" applyFill="1" applyBorder="1" applyAlignment="1" applyProtection="1">
      <alignment horizontal="left" vertical="center"/>
    </xf>
    <xf numFmtId="0" fontId="22" fillId="0" borderId="1" xfId="30" applyFont="1" applyFill="1" applyBorder="1" applyAlignment="1" applyProtection="1">
      <alignment horizontal="left" vertical="center"/>
    </xf>
    <xf numFmtId="0" fontId="22" fillId="0" borderId="31" xfId="30" applyFont="1" applyFill="1" applyBorder="1" applyAlignment="1" applyProtection="1">
      <alignment horizontal="left" vertical="center"/>
    </xf>
    <xf numFmtId="0" fontId="12" fillId="0" borderId="1" xfId="30" applyFont="1" applyFill="1" applyBorder="1" applyAlignment="1" applyProtection="1">
      <alignment horizontal="left" vertical="center"/>
    </xf>
    <xf numFmtId="0" fontId="20" fillId="0" borderId="1" xfId="30" applyFont="1" applyFill="1" applyBorder="1" applyAlignment="1" applyProtection="1">
      <alignment horizontal="left" vertical="center"/>
    </xf>
    <xf numFmtId="0" fontId="20" fillId="0" borderId="31" xfId="30" applyFont="1" applyFill="1" applyBorder="1" applyAlignment="1" applyProtection="1">
      <alignment horizontal="left" vertical="center"/>
    </xf>
    <xf numFmtId="0" fontId="12" fillId="0" borderId="21" xfId="30" applyFont="1" applyFill="1" applyBorder="1" applyAlignment="1" applyProtection="1">
      <alignment horizontal="distributed" vertical="center"/>
    </xf>
    <xf numFmtId="0" fontId="22" fillId="0" borderId="21" xfId="30" applyFont="1" applyFill="1" applyBorder="1" applyAlignment="1" applyProtection="1">
      <alignment horizontal="left" vertical="center"/>
    </xf>
    <xf numFmtId="0" fontId="22" fillId="0" borderId="36" xfId="30" applyFont="1" applyFill="1" applyBorder="1" applyAlignment="1" applyProtection="1">
      <alignment horizontal="left" vertical="center"/>
    </xf>
    <xf numFmtId="0" fontId="26" fillId="0" borderId="4" xfId="30" applyFont="1" applyFill="1" applyBorder="1" applyAlignment="1" applyProtection="1">
      <alignment horizontal="center" vertical="center" wrapText="1"/>
    </xf>
    <xf numFmtId="0" fontId="17" fillId="0" borderId="30" xfId="3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31" xfId="30" applyFont="1" applyFill="1" applyBorder="1" applyAlignment="1" applyProtection="1">
      <alignment horizontal="center" vertical="center"/>
      <protection locked="0"/>
    </xf>
    <xf numFmtId="0" fontId="4" fillId="4" borderId="36" xfId="30" applyFont="1" applyFill="1" applyBorder="1" applyAlignment="1" applyProtection="1">
      <alignment horizontal="center" vertical="center"/>
      <protection locked="0"/>
    </xf>
    <xf numFmtId="0" fontId="11" fillId="0" borderId="37" xfId="30" applyFont="1" applyFill="1" applyBorder="1" applyAlignment="1" applyProtection="1">
      <alignment horizontal="center" vertical="center"/>
    </xf>
    <xf numFmtId="0" fontId="18" fillId="0" borderId="31" xfId="30" applyFont="1" applyFill="1" applyBorder="1" applyAlignment="1" applyProtection="1">
      <alignment horizontal="left" vertical="center"/>
    </xf>
    <xf numFmtId="0" fontId="18" fillId="0" borderId="38" xfId="30" applyFont="1" applyFill="1" applyBorder="1" applyAlignment="1" applyProtection="1">
      <alignment horizontal="left" vertical="center" wrapText="1"/>
    </xf>
    <xf numFmtId="0" fontId="18" fillId="0" borderId="33" xfId="30" applyFont="1" applyFill="1" applyBorder="1" applyAlignment="1" applyProtection="1">
      <alignment horizontal="left" vertical="center" wrapText="1"/>
    </xf>
    <xf numFmtId="0" fontId="0" fillId="3" borderId="0" xfId="30" applyFont="1" applyFill="1" applyBorder="1" applyAlignment="1" applyProtection="1">
      <alignment vertical="center"/>
    </xf>
    <xf numFmtId="0" fontId="18" fillId="0" borderId="32" xfId="30" applyFont="1" applyFill="1" applyBorder="1" applyAlignment="1" applyProtection="1">
      <alignment horizontal="left" vertical="center"/>
    </xf>
    <xf numFmtId="0" fontId="18" fillId="0" borderId="33" xfId="30" applyFont="1" applyFill="1" applyBorder="1" applyAlignment="1" applyProtection="1">
      <alignment horizontal="left" vertical="center"/>
    </xf>
    <xf numFmtId="0" fontId="19" fillId="0" borderId="3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23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38" xfId="0" applyFont="1" applyFill="1" applyBorder="1" applyAlignment="1" applyProtection="1">
      <alignment horizontal="center" vertical="center" wrapText="1"/>
    </xf>
    <xf numFmtId="0" fontId="27" fillId="0" borderId="13" xfId="0" applyFont="1" applyFill="1" applyBorder="1" applyAlignment="1" applyProtection="1">
      <alignment horizontal="center" vertical="center" wrapText="1"/>
    </xf>
    <xf numFmtId="0" fontId="27" fillId="0" borderId="11" xfId="0" applyFont="1" applyFill="1" applyBorder="1" applyAlignment="1" applyProtection="1">
      <alignment horizontal="center" vertical="center" wrapText="1"/>
    </xf>
    <xf numFmtId="0" fontId="27" fillId="0" borderId="38" xfId="0" applyFont="1" applyFill="1" applyBorder="1" applyAlignment="1" applyProtection="1">
      <alignment horizontal="center" vertical="center" wrapText="1"/>
    </xf>
    <xf numFmtId="0" fontId="27" fillId="0" borderId="26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37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distributed" vertical="center" wrapText="1"/>
    </xf>
    <xf numFmtId="17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Fill="1" applyBorder="1" applyAlignment="1" applyProtection="1">
      <alignment horizontal="distributed" vertical="center" wrapText="1"/>
    </xf>
    <xf numFmtId="179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30" applyFont="1" applyFill="1" applyBorder="1" applyAlignment="1" applyProtection="1" quotePrefix="1">
      <alignment horizontal="left" vertical="center"/>
    </xf>
    <xf numFmtId="0" fontId="20" fillId="0" borderId="1" xfId="30" applyFont="1" applyFill="1" applyBorder="1" applyAlignment="1" applyProtection="1" quotePrefix="1">
      <alignment horizontal="left" vertical="center"/>
    </xf>
    <xf numFmtId="49" fontId="0" fillId="0" borderId="1" xfId="0" applyNumberFormat="1" applyBorder="1" applyAlignment="1" quotePrefix="1">
      <alignment horizontal="left" vertical="center"/>
    </xf>
    <xf numFmtId="49" fontId="0" fillId="0" borderId="0" xfId="0" applyNumberFormat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2_1" xfId="50"/>
  </cellStyles>
  <tableStyles count="0" defaultTableStyle="TableStyleMedium2" defaultPivotStyle="PivotStyleLight16"/>
  <colors>
    <mruColors>
      <color rgb="0000206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jpe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VS47"/>
  <sheetViews>
    <sheetView tabSelected="1" zoomScaleSheetLayoutView="60" workbookViewId="0">
      <selection activeCell="R9" sqref="R9"/>
    </sheetView>
  </sheetViews>
  <sheetFormatPr defaultColWidth="9" defaultRowHeight="21.75" customHeight="1"/>
  <cols>
    <col min="1" max="1" width="3.625" style="24" customWidth="1"/>
    <col min="2" max="3" width="5.625" style="24" customWidth="1"/>
    <col min="4" max="4" width="2.625" style="24" customWidth="1"/>
    <col min="5" max="5" width="8.625" style="24" customWidth="1"/>
    <col min="6" max="7" width="10.625" style="24" customWidth="1"/>
    <col min="8" max="8" width="15.625" style="24" customWidth="1"/>
    <col min="9" max="11" width="10.625" style="24" customWidth="1"/>
    <col min="12" max="12" width="15.625" style="24" customWidth="1"/>
    <col min="13" max="14" width="9" style="24"/>
    <col min="15" max="15" width="10.15" style="24"/>
    <col min="16" max="16384" width="9" style="24"/>
  </cols>
  <sheetData>
    <row r="1" s="21" customFormat="1" ht="30" customHeight="1" spans="1:12">
      <c r="A1" s="27" t="str">
        <f>VLOOKUP(J1,数据库!$A:$J,2,FALSE)</f>
        <v>=DISPIMG("ID_0C100C80F78C43678B32E7D179966CB1",1)</v>
      </c>
      <c r="B1" s="27"/>
      <c r="C1" s="27"/>
      <c r="D1" s="27"/>
      <c r="E1" s="27"/>
      <c r="F1" s="28"/>
      <c r="H1" s="29" t="str">
        <f>VLOOKUP(J1,数据库!$A:$J,3,FALSE)</f>
        <v>=DISPIMG("ID_1C8410702C0749B88FB650C47D33FA30",1)</v>
      </c>
      <c r="I1" s="140"/>
      <c r="J1" s="141" t="s">
        <v>0</v>
      </c>
      <c r="K1" s="141"/>
      <c r="L1" s="141"/>
    </row>
    <row r="2" s="21" customFormat="1" ht="30" customHeight="1" spans="1:16">
      <c r="A2" s="27"/>
      <c r="B2" s="27"/>
      <c r="C2" s="27"/>
      <c r="D2" s="27"/>
      <c r="E2" s="27"/>
      <c r="F2" s="28"/>
      <c r="H2" s="29"/>
      <c r="I2" s="140"/>
      <c r="J2" s="142" t="str">
        <f>VLOOKUP(J1,数据库!$A:$J,4,FALSE)</f>
        <v>服务热线：
微信&amp;ＱＱ：
E-mail：</v>
      </c>
      <c r="K2" s="142"/>
      <c r="L2" s="143" t="str">
        <f>VLOOKUP(J1,数据库!$A:$J,5,FALSE)</f>
        <v>15312046220
443229317
order@jkbiot.com</v>
      </c>
      <c r="P2" s="144"/>
    </row>
    <row r="3" s="21" customFormat="1" ht="30" customHeight="1" spans="1:12">
      <c r="A3" s="28"/>
      <c r="B3" s="28"/>
      <c r="C3" s="28"/>
      <c r="D3" s="28"/>
      <c r="E3" s="28"/>
      <c r="F3" s="28"/>
      <c r="H3" s="29"/>
      <c r="J3" s="142"/>
      <c r="K3" s="142"/>
      <c r="L3" s="143"/>
    </row>
    <row r="4" s="22" customFormat="1" ht="40" customHeight="1" spans="1:12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="23" customFormat="1" ht="20" customHeight="1" spans="1:12">
      <c r="A5" s="31" t="s">
        <v>2</v>
      </c>
      <c r="B5" s="31"/>
      <c r="C5" s="31"/>
      <c r="D5" s="32"/>
      <c r="E5" s="33"/>
      <c r="F5" s="33"/>
      <c r="G5" s="33"/>
      <c r="H5" s="34" t="s">
        <v>3</v>
      </c>
      <c r="I5" s="34"/>
      <c r="J5" s="34"/>
      <c r="K5" s="34"/>
      <c r="L5" s="34"/>
    </row>
    <row r="6" s="24" customFormat="1" ht="20" customHeight="1" spans="1:12">
      <c r="A6" s="35" t="s">
        <v>4</v>
      </c>
      <c r="B6" s="36"/>
      <c r="C6" s="36"/>
      <c r="D6" s="36"/>
      <c r="E6" s="37"/>
      <c r="F6" s="37"/>
      <c r="G6" s="37"/>
      <c r="H6" s="38"/>
      <c r="I6" s="37" t="s">
        <v>5</v>
      </c>
      <c r="J6" s="37"/>
      <c r="K6" s="37"/>
      <c r="L6" s="145"/>
    </row>
    <row r="7" s="25" customFormat="1" ht="15" customHeight="1" spans="1:252">
      <c r="A7" s="39" t="s">
        <v>6</v>
      </c>
      <c r="B7" s="40"/>
      <c r="C7" s="41"/>
      <c r="D7" s="42"/>
      <c r="E7" s="43"/>
      <c r="F7" s="43"/>
      <c r="G7" s="43"/>
      <c r="H7" s="43"/>
      <c r="I7" s="146"/>
      <c r="J7" s="89"/>
      <c r="K7" s="89"/>
      <c r="L7" s="147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="25" customFormat="1" ht="15" customHeight="1" spans="1:252">
      <c r="A8" s="39" t="s">
        <v>7</v>
      </c>
      <c r="B8" s="40"/>
      <c r="C8" s="41"/>
      <c r="D8" s="44"/>
      <c r="E8" s="45"/>
      <c r="F8" s="45"/>
      <c r="G8" s="46" t="s">
        <v>8</v>
      </c>
      <c r="H8" s="47"/>
      <c r="I8" s="148"/>
      <c r="J8" s="149"/>
      <c r="K8" s="46" t="s">
        <v>9</v>
      </c>
      <c r="L8" s="150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="25" customFormat="1" ht="15" customHeight="1" spans="1:252">
      <c r="A9" s="39" t="s">
        <v>10</v>
      </c>
      <c r="B9" s="40"/>
      <c r="C9" s="41"/>
      <c r="D9" s="48"/>
      <c r="E9" s="49"/>
      <c r="F9" s="49"/>
      <c r="G9" s="46" t="s">
        <v>11</v>
      </c>
      <c r="H9" s="50"/>
      <c r="I9" s="151"/>
      <c r="J9" s="152"/>
      <c r="K9" s="46" t="s">
        <v>11</v>
      </c>
      <c r="L9" s="153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="25" customFormat="1" ht="15" customHeight="1" spans="1:252">
      <c r="A10" s="39" t="s">
        <v>12</v>
      </c>
      <c r="B10" s="40"/>
      <c r="C10" s="41"/>
      <c r="D10" s="48"/>
      <c r="E10" s="49"/>
      <c r="F10" s="49"/>
      <c r="G10" s="46" t="s">
        <v>13</v>
      </c>
      <c r="H10" s="50"/>
      <c r="I10" s="151"/>
      <c r="J10" s="152"/>
      <c r="K10" s="46" t="s">
        <v>13</v>
      </c>
      <c r="L10" s="15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="25" customFormat="1" ht="15" customHeight="1" spans="1:252">
      <c r="A11" s="51" t="s">
        <v>14</v>
      </c>
      <c r="B11" s="52"/>
      <c r="C11" s="53"/>
      <c r="D11" s="54"/>
      <c r="E11" s="55"/>
      <c r="F11" s="55"/>
      <c r="G11" s="56" t="s">
        <v>15</v>
      </c>
      <c r="H11" s="57"/>
      <c r="I11" s="155"/>
      <c r="J11" s="156"/>
      <c r="K11" s="56" t="s">
        <v>15</v>
      </c>
      <c r="L11" s="15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="25" customFormat="1" ht="15" customHeight="1" spans="1:252">
      <c r="A12" s="39" t="s">
        <v>16</v>
      </c>
      <c r="B12" s="40"/>
      <c r="C12" s="41"/>
      <c r="D12" s="58"/>
      <c r="E12" s="59"/>
      <c r="F12" s="60"/>
      <c r="G12" s="61" t="s">
        <v>15</v>
      </c>
      <c r="H12" s="62"/>
      <c r="I12" s="62"/>
      <c r="J12" s="157"/>
      <c r="K12" s="61" t="s">
        <v>15</v>
      </c>
      <c r="L12" s="158"/>
      <c r="M12" s="24"/>
      <c r="N12" s="159"/>
      <c r="O12" s="159"/>
      <c r="P12" s="159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="25" customFormat="1" ht="15" customHeight="1" spans="1:252">
      <c r="A13" s="39" t="s">
        <v>17</v>
      </c>
      <c r="B13" s="40"/>
      <c r="C13" s="41"/>
      <c r="D13" s="63"/>
      <c r="E13" s="64"/>
      <c r="F13" s="65"/>
      <c r="G13" s="46" t="s">
        <v>18</v>
      </c>
      <c r="H13" s="66"/>
      <c r="I13" s="66"/>
      <c r="J13" s="160"/>
      <c r="K13" s="46" t="s">
        <v>18</v>
      </c>
      <c r="L13" s="161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="25" customFormat="1" ht="25" customHeight="1" spans="1:252">
      <c r="A14" s="67" t="s">
        <v>19</v>
      </c>
      <c r="B14" s="68"/>
      <c r="C14" s="69"/>
      <c r="D14" s="70"/>
      <c r="E14" s="71"/>
      <c r="F14" s="71"/>
      <c r="G14" s="71"/>
      <c r="H14" s="71"/>
      <c r="I14" s="162"/>
      <c r="J14" s="163"/>
      <c r="K14" s="163"/>
      <c r="L14" s="16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="26" customFormat="1" ht="20" customHeight="1" spans="1:12">
      <c r="A15" s="72" t="s">
        <v>20</v>
      </c>
      <c r="B15" s="73"/>
      <c r="C15" s="73"/>
      <c r="D15" s="73"/>
      <c r="E15" s="73"/>
      <c r="F15" s="73"/>
      <c r="G15" s="74" t="s">
        <v>21</v>
      </c>
      <c r="H15" s="74"/>
      <c r="I15" s="38" t="s">
        <v>22</v>
      </c>
      <c r="J15" s="165"/>
      <c r="K15" s="165"/>
      <c r="L15" s="166"/>
    </row>
    <row r="16" s="24" customFormat="1" ht="15" customHeight="1" spans="1:12">
      <c r="A16" s="39" t="s">
        <v>23</v>
      </c>
      <c r="B16" s="40"/>
      <c r="C16" s="41"/>
      <c r="D16" s="75"/>
      <c r="E16" s="75"/>
      <c r="F16" s="75"/>
      <c r="G16" s="75"/>
      <c r="H16" s="75"/>
      <c r="I16" s="167" t="s">
        <v>24</v>
      </c>
      <c r="J16" s="168" t="str">
        <f>VLOOKUP(J1,数据库!$A:$J,6,FALSE)</f>
        <v>南京君科生物工程有限公司</v>
      </c>
      <c r="K16" s="169"/>
      <c r="L16" s="170"/>
    </row>
    <row r="17" s="24" customFormat="1" ht="15" customHeight="1" spans="1:12">
      <c r="A17" s="39" t="s">
        <v>25</v>
      </c>
      <c r="B17" s="40"/>
      <c r="C17" s="41"/>
      <c r="D17" s="76"/>
      <c r="E17" s="77"/>
      <c r="F17" s="77"/>
      <c r="G17" s="77"/>
      <c r="H17" s="77"/>
      <c r="I17" s="167" t="s">
        <v>26</v>
      </c>
      <c r="J17" s="211" t="str">
        <f>VLOOKUP(J1,数据库!$A:$J,7,FALSE)</f>
        <v>2910301021000065425</v>
      </c>
      <c r="K17" s="169"/>
      <c r="L17" s="170"/>
    </row>
    <row r="18" s="25" customFormat="1" ht="15" customHeight="1" spans="1:256">
      <c r="A18" s="39" t="s">
        <v>27</v>
      </c>
      <c r="B18" s="40"/>
      <c r="C18" s="41"/>
      <c r="D18" s="63"/>
      <c r="E18" s="64"/>
      <c r="F18" s="64"/>
      <c r="G18" s="64"/>
      <c r="H18" s="64"/>
      <c r="I18" s="167" t="s">
        <v>28</v>
      </c>
      <c r="J18" s="171" t="str">
        <f>VLOOKUP(J1,数据库!$A:$J,8,FALSE)</f>
        <v>徽商银行南京长江路支行</v>
      </c>
      <c r="K18" s="172"/>
      <c r="L18" s="173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</row>
    <row r="19" s="25" customFormat="1" ht="15" customHeight="1" spans="1:256">
      <c r="A19" s="39" t="s">
        <v>29</v>
      </c>
      <c r="B19" s="40"/>
      <c r="C19" s="41"/>
      <c r="D19" s="63"/>
      <c r="E19" s="64"/>
      <c r="F19" s="64"/>
      <c r="G19" s="64"/>
      <c r="H19" s="64"/>
      <c r="I19" s="167" t="s">
        <v>30</v>
      </c>
      <c r="J19" s="212" t="str">
        <f>VLOOKUP(J1,数据库!$A:$J,9,FALSE)</f>
        <v>319301000046</v>
      </c>
      <c r="K19" s="172"/>
      <c r="L19" s="173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</row>
    <row r="20" s="25" customFormat="1" ht="15" customHeight="1" spans="1:256">
      <c r="A20" s="78" t="str">
        <f>VLOOKUP(G15,数据库!L:M,2,FALSE)</f>
        <v>发票接收邮箱：</v>
      </c>
      <c r="B20" s="79"/>
      <c r="C20" s="80"/>
      <c r="D20" s="81"/>
      <c r="E20" s="82"/>
      <c r="F20" s="82"/>
      <c r="G20" s="82"/>
      <c r="H20" s="82"/>
      <c r="I20" s="174" t="s">
        <v>31</v>
      </c>
      <c r="J20" s="175" t="str">
        <f>VLOOKUP(J1,数据库!$A:$J,10,FALSE)</f>
        <v>admin@jkbiot.com</v>
      </c>
      <c r="K20" s="175"/>
      <c r="L20" s="176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="25" customFormat="1" ht="25" customHeight="1" spans="1:14">
      <c r="A21" s="83" t="s">
        <v>32</v>
      </c>
      <c r="B21" s="84"/>
      <c r="C21" s="84"/>
      <c r="D21" s="84"/>
      <c r="E21" s="84" t="s">
        <v>33</v>
      </c>
      <c r="F21" s="84" t="s">
        <v>34</v>
      </c>
      <c r="G21" s="84" t="s">
        <v>35</v>
      </c>
      <c r="H21" s="85" t="s">
        <v>36</v>
      </c>
      <c r="I21" s="85" t="s">
        <v>37</v>
      </c>
      <c r="J21" s="177" t="s">
        <v>38</v>
      </c>
      <c r="K21" s="177"/>
      <c r="L21" s="178" t="s">
        <v>39</v>
      </c>
      <c r="M21" s="24"/>
      <c r="N21" s="24"/>
    </row>
    <row r="22" s="25" customFormat="1" ht="15" customHeight="1" spans="1:256">
      <c r="A22" s="86"/>
      <c r="B22" s="87"/>
      <c r="C22" s="87"/>
      <c r="D22" s="88"/>
      <c r="E22" s="89"/>
      <c r="F22" s="90"/>
      <c r="G22" s="90"/>
      <c r="H22" s="91"/>
      <c r="I22" s="91"/>
      <c r="J22" s="179"/>
      <c r="K22" s="179"/>
      <c r="L22" s="180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="25" customFormat="1" ht="15" customHeight="1" spans="1:256">
      <c r="A23" s="92"/>
      <c r="B23" s="93"/>
      <c r="C23" s="93"/>
      <c r="D23" s="94"/>
      <c r="E23" s="95"/>
      <c r="F23" s="96"/>
      <c r="G23" s="96"/>
      <c r="H23" s="96"/>
      <c r="I23" s="96"/>
      <c r="J23" s="96"/>
      <c r="K23" s="96"/>
      <c r="L23" s="181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="24" customFormat="1" ht="20" customHeight="1" spans="1:12">
      <c r="A24" s="97" t="s">
        <v>40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182"/>
    </row>
    <row r="25" s="24" customFormat="1" ht="15" customHeight="1" spans="1:12">
      <c r="A25" s="99" t="s">
        <v>41</v>
      </c>
      <c r="B25" s="100" t="s">
        <v>42</v>
      </c>
      <c r="C25" s="100"/>
      <c r="D25" s="100"/>
      <c r="E25" s="101"/>
      <c r="F25" s="101"/>
      <c r="G25" s="101"/>
      <c r="H25" s="101"/>
      <c r="I25" s="101"/>
      <c r="J25" s="101"/>
      <c r="K25" s="101"/>
      <c r="L25" s="183"/>
    </row>
    <row r="26" s="24" customFormat="1" ht="15" customHeight="1" spans="1:12">
      <c r="A26" s="99" t="s">
        <v>43</v>
      </c>
      <c r="B26" s="102" t="s">
        <v>44</v>
      </c>
      <c r="C26" s="102"/>
      <c r="D26" s="102"/>
      <c r="E26" s="103"/>
      <c r="F26" s="103"/>
      <c r="G26" s="103"/>
      <c r="H26" s="103"/>
      <c r="I26" s="103"/>
      <c r="J26" s="103"/>
      <c r="K26" s="103"/>
      <c r="L26" s="183"/>
    </row>
    <row r="27" s="24" customFormat="1" ht="28" customHeight="1" spans="1:12">
      <c r="A27" s="104" t="s">
        <v>45</v>
      </c>
      <c r="B27" s="105" t="s">
        <v>46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84"/>
    </row>
    <row r="28" s="24" customFormat="1" ht="40" customHeight="1" spans="1:12">
      <c r="A28" s="104" t="s">
        <v>47</v>
      </c>
      <c r="B28" s="105" t="s">
        <v>48</v>
      </c>
      <c r="C28" s="105"/>
      <c r="D28" s="105"/>
      <c r="E28" s="106"/>
      <c r="F28" s="106"/>
      <c r="G28" s="106"/>
      <c r="H28" s="106"/>
      <c r="I28" s="106"/>
      <c r="J28" s="106"/>
      <c r="K28" s="106"/>
      <c r="L28" s="185"/>
    </row>
    <row r="29" s="24" customFormat="1" ht="15" customHeight="1" spans="1:12">
      <c r="A29" s="99" t="s">
        <v>49</v>
      </c>
      <c r="B29" s="102" t="s">
        <v>50</v>
      </c>
      <c r="C29" s="102"/>
      <c r="D29" s="102"/>
      <c r="E29" s="103"/>
      <c r="F29" s="103"/>
      <c r="G29" s="103"/>
      <c r="H29" s="103"/>
      <c r="I29" s="103"/>
      <c r="J29" s="103"/>
      <c r="K29" s="103"/>
      <c r="L29" s="183"/>
    </row>
    <row r="30" s="24" customFormat="1" ht="28" customHeight="1" spans="1:12">
      <c r="A30" s="104" t="s">
        <v>51</v>
      </c>
      <c r="B30" s="105" t="s">
        <v>52</v>
      </c>
      <c r="C30" s="105"/>
      <c r="D30" s="105"/>
      <c r="E30" s="106"/>
      <c r="F30" s="106"/>
      <c r="G30" s="106"/>
      <c r="H30" s="106"/>
      <c r="I30" s="106"/>
      <c r="J30" s="106"/>
      <c r="K30" s="106"/>
      <c r="L30" s="185"/>
    </row>
    <row r="31" s="24" customFormat="1" ht="28" customHeight="1" spans="1:12">
      <c r="A31" s="104" t="s">
        <v>53</v>
      </c>
      <c r="B31" s="105" t="s">
        <v>54</v>
      </c>
      <c r="C31" s="105"/>
      <c r="D31" s="105"/>
      <c r="E31" s="106"/>
      <c r="F31" s="106"/>
      <c r="G31" s="106"/>
      <c r="H31" s="106"/>
      <c r="I31" s="106"/>
      <c r="J31" s="106"/>
      <c r="K31" s="106"/>
      <c r="L31" s="185"/>
    </row>
    <row r="32" s="24" customFormat="1" ht="28" customHeight="1" spans="1:12">
      <c r="A32" s="104" t="s">
        <v>55</v>
      </c>
      <c r="B32" s="105" t="s">
        <v>56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84"/>
    </row>
    <row r="33" s="24" customFormat="1" ht="15" customHeight="1" spans="1:13">
      <c r="A33" s="99" t="s">
        <v>57</v>
      </c>
      <c r="B33" s="102" t="s">
        <v>58</v>
      </c>
      <c r="C33" s="102"/>
      <c r="D33" s="102"/>
      <c r="E33" s="103"/>
      <c r="F33" s="103"/>
      <c r="G33" s="103"/>
      <c r="H33" s="103"/>
      <c r="I33" s="103"/>
      <c r="J33" s="103"/>
      <c r="K33" s="103"/>
      <c r="L33" s="183"/>
      <c r="M33" s="186"/>
    </row>
    <row r="34" s="24" customFormat="1" ht="15" customHeight="1" spans="1:12">
      <c r="A34" s="99" t="s">
        <v>59</v>
      </c>
      <c r="B34" s="102" t="s">
        <v>60</v>
      </c>
      <c r="C34" s="102"/>
      <c r="D34" s="102"/>
      <c r="E34" s="103"/>
      <c r="F34" s="103"/>
      <c r="G34" s="103"/>
      <c r="H34" s="103"/>
      <c r="I34" s="103"/>
      <c r="J34" s="103"/>
      <c r="K34" s="103"/>
      <c r="L34" s="183"/>
    </row>
    <row r="35" s="24" customFormat="1" ht="15" customHeight="1" spans="1:12">
      <c r="A35" s="99" t="s">
        <v>61</v>
      </c>
      <c r="B35" s="102" t="s">
        <v>62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87"/>
    </row>
    <row r="36" s="24" customFormat="1" ht="15" customHeight="1" spans="1:12">
      <c r="A36" s="99" t="s">
        <v>63</v>
      </c>
      <c r="B36" s="102" t="s">
        <v>64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87"/>
    </row>
    <row r="37" s="24" customFormat="1" ht="15" customHeight="1" spans="1:12">
      <c r="A37" s="104" t="s">
        <v>65</v>
      </c>
      <c r="B37" s="107" t="s">
        <v>66</v>
      </c>
      <c r="C37" s="107"/>
      <c r="D37" s="107"/>
      <c r="E37" s="108"/>
      <c r="F37" s="108"/>
      <c r="G37" s="108"/>
      <c r="H37" s="108"/>
      <c r="I37" s="108"/>
      <c r="J37" s="108"/>
      <c r="K37" s="108"/>
      <c r="L37" s="188"/>
    </row>
    <row r="38" s="24" customFormat="1" ht="20" customHeight="1" spans="1:12">
      <c r="A38" s="109" t="s">
        <v>67</v>
      </c>
      <c r="B38" s="110"/>
      <c r="C38" s="110"/>
      <c r="D38" s="110"/>
      <c r="E38" s="110"/>
      <c r="F38" s="110"/>
      <c r="G38" s="111" t="s">
        <v>68</v>
      </c>
      <c r="H38" s="111"/>
      <c r="I38" s="111"/>
      <c r="J38" s="111"/>
      <c r="K38" s="111"/>
      <c r="L38" s="189"/>
    </row>
    <row r="39" s="24" customFormat="1" ht="20" customHeight="1" spans="1:12">
      <c r="A39" s="112" t="s">
        <v>69</v>
      </c>
      <c r="B39" s="113"/>
      <c r="C39" s="114" t="s">
        <v>70</v>
      </c>
      <c r="D39" s="114"/>
      <c r="E39" s="115" t="s">
        <v>71</v>
      </c>
      <c r="F39" s="116" t="s">
        <v>72</v>
      </c>
      <c r="G39" s="117"/>
      <c r="H39" s="117"/>
      <c r="I39" s="117"/>
      <c r="J39" s="117"/>
      <c r="K39" s="117"/>
      <c r="L39" s="190"/>
    </row>
    <row r="40" s="24" customFormat="1" ht="20.25" customHeight="1" spans="1:12">
      <c r="A40" s="118" t="s">
        <v>73</v>
      </c>
      <c r="B40" s="119"/>
      <c r="C40" s="120"/>
      <c r="D40" s="120"/>
      <c r="E40" s="121"/>
      <c r="F40" s="122">
        <f>C40*E40</f>
        <v>0</v>
      </c>
      <c r="G40" s="119" t="s">
        <v>74</v>
      </c>
      <c r="H40" s="119"/>
      <c r="I40" s="191"/>
      <c r="J40" s="192" t="s">
        <v>75</v>
      </c>
      <c r="K40" s="193"/>
      <c r="L40" s="194"/>
    </row>
    <row r="41" s="24" customFormat="1" ht="20.25" customHeight="1" spans="1:12">
      <c r="A41" s="118" t="s">
        <v>76</v>
      </c>
      <c r="B41" s="119"/>
      <c r="C41" s="120"/>
      <c r="D41" s="120"/>
      <c r="E41" s="121"/>
      <c r="F41" s="122">
        <f t="shared" ref="F40:F46" si="0">C41*E41</f>
        <v>0</v>
      </c>
      <c r="G41" s="123" t="s">
        <v>77</v>
      </c>
      <c r="H41" s="124"/>
      <c r="I41" s="124"/>
      <c r="J41" s="195" t="s">
        <v>78</v>
      </c>
      <c r="K41" s="196"/>
      <c r="L41" s="197"/>
    </row>
    <row r="42" s="24" customFormat="1" ht="20.25" customHeight="1" spans="1:12">
      <c r="A42" s="118" t="s">
        <v>79</v>
      </c>
      <c r="B42" s="119"/>
      <c r="C42" s="120"/>
      <c r="D42" s="120"/>
      <c r="E42" s="121"/>
      <c r="F42" s="122">
        <f t="shared" si="0"/>
        <v>0</v>
      </c>
      <c r="G42" s="125"/>
      <c r="H42" s="126"/>
      <c r="I42" s="126"/>
      <c r="J42" s="198"/>
      <c r="K42" s="199"/>
      <c r="L42" s="200"/>
    </row>
    <row r="43" s="24" customFormat="1" ht="20.25" customHeight="1" spans="1:12">
      <c r="A43" s="118" t="s">
        <v>80</v>
      </c>
      <c r="B43" s="119"/>
      <c r="C43" s="120"/>
      <c r="D43" s="120"/>
      <c r="E43" s="121"/>
      <c r="F43" s="122">
        <f t="shared" si="0"/>
        <v>0</v>
      </c>
      <c r="G43" s="125"/>
      <c r="H43" s="126"/>
      <c r="I43" s="126"/>
      <c r="J43" s="198"/>
      <c r="K43" s="199"/>
      <c r="L43" s="200"/>
    </row>
    <row r="44" s="24" customFormat="1" ht="20.25" customHeight="1" spans="1:12">
      <c r="A44" s="118" t="s">
        <v>81</v>
      </c>
      <c r="B44" s="119"/>
      <c r="C44" s="120"/>
      <c r="D44" s="120"/>
      <c r="E44" s="121"/>
      <c r="F44" s="122">
        <f t="shared" si="0"/>
        <v>0</v>
      </c>
      <c r="G44" s="127" t="s">
        <v>82</v>
      </c>
      <c r="H44" s="128"/>
      <c r="I44" s="128"/>
      <c r="J44" s="201" t="s">
        <v>83</v>
      </c>
      <c r="K44" s="202"/>
      <c r="L44" s="203"/>
    </row>
    <row r="45" s="24" customFormat="1" ht="20.25" customHeight="1" spans="1:12">
      <c r="A45" s="118" t="s">
        <v>84</v>
      </c>
      <c r="B45" s="119"/>
      <c r="C45" s="120"/>
      <c r="D45" s="120"/>
      <c r="E45" s="121"/>
      <c r="F45" s="122">
        <f t="shared" si="0"/>
        <v>0</v>
      </c>
      <c r="G45" s="129" t="s">
        <v>85</v>
      </c>
      <c r="H45" s="128"/>
      <c r="I45" s="128"/>
      <c r="J45" s="204" t="s">
        <v>85</v>
      </c>
      <c r="K45" s="202"/>
      <c r="L45" s="203"/>
    </row>
    <row r="46" s="24" customFormat="1" ht="20.25" customHeight="1" spans="1:12">
      <c r="A46" s="118" t="s">
        <v>86</v>
      </c>
      <c r="B46" s="119"/>
      <c r="C46" s="120"/>
      <c r="D46" s="120"/>
      <c r="E46" s="130"/>
      <c r="F46" s="122">
        <f t="shared" si="0"/>
        <v>0</v>
      </c>
      <c r="G46" s="131" t="s">
        <v>87</v>
      </c>
      <c r="H46" s="132"/>
      <c r="I46" s="128"/>
      <c r="J46" s="205" t="s">
        <v>87</v>
      </c>
      <c r="K46" s="206"/>
      <c r="L46" s="207"/>
    </row>
    <row r="47" s="24" customFormat="1" ht="20.25" customHeight="1" spans="1:12">
      <c r="A47" s="133" t="s">
        <v>88</v>
      </c>
      <c r="B47" s="134"/>
      <c r="C47" s="135">
        <f>F47</f>
        <v>0</v>
      </c>
      <c r="D47" s="136"/>
      <c r="E47" s="136"/>
      <c r="F47" s="137">
        <f>SUM(F40:F46)</f>
        <v>0</v>
      </c>
      <c r="G47" s="138"/>
      <c r="H47" s="139"/>
      <c r="I47" s="139"/>
      <c r="J47" s="208"/>
      <c r="K47" s="209"/>
      <c r="L47" s="210"/>
    </row>
  </sheetData>
  <sheetProtection sheet="1" objects="1"/>
  <protectedRanges>
    <protectedRange sqref="J1 D5 D7:L7 D8:F13 H8:J13 L8:L13 D14 G15 D16:H20 A22:L23 C40:E46 H44:I47 K44:L47" name="区域1"/>
  </protectedRanges>
  <mergeCells count="229">
    <mergeCell ref="J1:L1"/>
    <mergeCell ref="A4:L4"/>
    <mergeCell ref="A5:C5"/>
    <mergeCell ref="D5:G5"/>
    <mergeCell ref="H5:L5"/>
    <mergeCell ref="A6:H6"/>
    <mergeCell ref="I6:L6"/>
    <mergeCell ref="A7:C7"/>
    <mergeCell ref="D7:H7"/>
    <mergeCell ref="I7:L7"/>
    <mergeCell ref="A8:C8"/>
    <mergeCell ref="D8:F8"/>
    <mergeCell ref="I8:J8"/>
    <mergeCell ref="A9:C9"/>
    <mergeCell ref="D9:F9"/>
    <mergeCell ref="I9:J9"/>
    <mergeCell ref="A10:C10"/>
    <mergeCell ref="D10:F10"/>
    <mergeCell ref="I10:J10"/>
    <mergeCell ref="A11:C11"/>
    <mergeCell ref="D11:F11"/>
    <mergeCell ref="I11:J11"/>
    <mergeCell ref="A12:C12"/>
    <mergeCell ref="D12:F12"/>
    <mergeCell ref="I12:J12"/>
    <mergeCell ref="A13:C13"/>
    <mergeCell ref="D13:F13"/>
    <mergeCell ref="I13:J13"/>
    <mergeCell ref="A14:C14"/>
    <mergeCell ref="D14:H14"/>
    <mergeCell ref="I14:L14"/>
    <mergeCell ref="A15:F15"/>
    <mergeCell ref="G15:H15"/>
    <mergeCell ref="I15:L15"/>
    <mergeCell ref="A16:C16"/>
    <mergeCell ref="D16:H16"/>
    <mergeCell ref="J16:L16"/>
    <mergeCell ref="A17:C17"/>
    <mergeCell ref="D17:H17"/>
    <mergeCell ref="J17:L17"/>
    <mergeCell ref="A18:C18"/>
    <mergeCell ref="D18:H18"/>
    <mergeCell ref="J18:L18"/>
    <mergeCell ref="A19:C19"/>
    <mergeCell ref="D19:H19"/>
    <mergeCell ref="J19:L19"/>
    <mergeCell ref="A20:C20"/>
    <mergeCell ref="D20:H20"/>
    <mergeCell ref="J20:L20"/>
    <mergeCell ref="A21:D21"/>
    <mergeCell ref="J21:K21"/>
    <mergeCell ref="IW21:IZ21"/>
    <mergeCell ref="JF21:JG21"/>
    <mergeCell ref="SS21:SV21"/>
    <mergeCell ref="TB21:TC21"/>
    <mergeCell ref="ACO21:ACR21"/>
    <mergeCell ref="ACX21:ACY21"/>
    <mergeCell ref="AMK21:AMN21"/>
    <mergeCell ref="AMT21:AMU21"/>
    <mergeCell ref="AWG21:AWJ21"/>
    <mergeCell ref="AWP21:AWQ21"/>
    <mergeCell ref="BGC21:BGF21"/>
    <mergeCell ref="BGL21:BGM21"/>
    <mergeCell ref="BPY21:BQB21"/>
    <mergeCell ref="BQH21:BQI21"/>
    <mergeCell ref="BZU21:BZX21"/>
    <mergeCell ref="CAD21:CAE21"/>
    <mergeCell ref="CJQ21:CJT21"/>
    <mergeCell ref="CJZ21:CKA21"/>
    <mergeCell ref="CTM21:CTP21"/>
    <mergeCell ref="CTV21:CTW21"/>
    <mergeCell ref="DDI21:DDL21"/>
    <mergeCell ref="DDR21:DDS21"/>
    <mergeCell ref="DNE21:DNH21"/>
    <mergeCell ref="DNN21:DNO21"/>
    <mergeCell ref="DXA21:DXD21"/>
    <mergeCell ref="DXJ21:DXK21"/>
    <mergeCell ref="EGW21:EGZ21"/>
    <mergeCell ref="EHF21:EHG21"/>
    <mergeCell ref="EQS21:EQV21"/>
    <mergeCell ref="ERB21:ERC21"/>
    <mergeCell ref="FAO21:FAR21"/>
    <mergeCell ref="FAX21:FAY21"/>
    <mergeCell ref="FKK21:FKN21"/>
    <mergeCell ref="FKT21:FKU21"/>
    <mergeCell ref="FUG21:FUJ21"/>
    <mergeCell ref="FUP21:FUQ21"/>
    <mergeCell ref="GEC21:GEF21"/>
    <mergeCell ref="GEL21:GEM21"/>
    <mergeCell ref="GNY21:GOB21"/>
    <mergeCell ref="GOH21:GOI21"/>
    <mergeCell ref="GXU21:GXX21"/>
    <mergeCell ref="GYD21:GYE21"/>
    <mergeCell ref="HHQ21:HHT21"/>
    <mergeCell ref="HHZ21:HIA21"/>
    <mergeCell ref="HRM21:HRP21"/>
    <mergeCell ref="HRV21:HRW21"/>
    <mergeCell ref="IBI21:IBL21"/>
    <mergeCell ref="IBR21:IBS21"/>
    <mergeCell ref="ILE21:ILH21"/>
    <mergeCell ref="ILN21:ILO21"/>
    <mergeCell ref="IVA21:IVD21"/>
    <mergeCell ref="IVJ21:IVK21"/>
    <mergeCell ref="JEW21:JEZ21"/>
    <mergeCell ref="JFF21:JFG21"/>
    <mergeCell ref="JOS21:JOV21"/>
    <mergeCell ref="JPB21:JPC21"/>
    <mergeCell ref="JYO21:JYR21"/>
    <mergeCell ref="JYX21:JYY21"/>
    <mergeCell ref="KIK21:KIN21"/>
    <mergeCell ref="KIT21:KIU21"/>
    <mergeCell ref="KSG21:KSJ21"/>
    <mergeCell ref="KSP21:KSQ21"/>
    <mergeCell ref="LCC21:LCF21"/>
    <mergeCell ref="LCL21:LCM21"/>
    <mergeCell ref="LLY21:LMB21"/>
    <mergeCell ref="LMH21:LMI21"/>
    <mergeCell ref="LVU21:LVX21"/>
    <mergeCell ref="LWD21:LWE21"/>
    <mergeCell ref="MFQ21:MFT21"/>
    <mergeCell ref="MFZ21:MGA21"/>
    <mergeCell ref="MPM21:MPP21"/>
    <mergeCell ref="MPV21:MPW21"/>
    <mergeCell ref="MZI21:MZL21"/>
    <mergeCell ref="MZR21:MZS21"/>
    <mergeCell ref="NJE21:NJH21"/>
    <mergeCell ref="NJN21:NJO21"/>
    <mergeCell ref="NTA21:NTD21"/>
    <mergeCell ref="NTJ21:NTK21"/>
    <mergeCell ref="OCW21:OCZ21"/>
    <mergeCell ref="ODF21:ODG21"/>
    <mergeCell ref="OMS21:OMV21"/>
    <mergeCell ref="ONB21:ONC21"/>
    <mergeCell ref="OWO21:OWR21"/>
    <mergeCell ref="OWX21:OWY21"/>
    <mergeCell ref="PGK21:PGN21"/>
    <mergeCell ref="PGT21:PGU21"/>
    <mergeCell ref="PQG21:PQJ21"/>
    <mergeCell ref="PQP21:PQQ21"/>
    <mergeCell ref="QAC21:QAF21"/>
    <mergeCell ref="QAL21:QAM21"/>
    <mergeCell ref="QJY21:QKB21"/>
    <mergeCell ref="QKH21:QKI21"/>
    <mergeCell ref="QTU21:QTX21"/>
    <mergeCell ref="QUD21:QUE21"/>
    <mergeCell ref="RDQ21:RDT21"/>
    <mergeCell ref="RDZ21:REA21"/>
    <mergeCell ref="RNM21:RNP21"/>
    <mergeCell ref="RNV21:RNW21"/>
    <mergeCell ref="RXI21:RXL21"/>
    <mergeCell ref="RXR21:RXS21"/>
    <mergeCell ref="SHE21:SHH21"/>
    <mergeCell ref="SHN21:SHO21"/>
    <mergeCell ref="SRA21:SRD21"/>
    <mergeCell ref="SRJ21:SRK21"/>
    <mergeCell ref="TAW21:TAZ21"/>
    <mergeCell ref="TBF21:TBG21"/>
    <mergeCell ref="TKS21:TKV21"/>
    <mergeCell ref="TLB21:TLC21"/>
    <mergeCell ref="TUO21:TUR21"/>
    <mergeCell ref="TUX21:TUY21"/>
    <mergeCell ref="UEK21:UEN21"/>
    <mergeCell ref="UET21:UEU21"/>
    <mergeCell ref="UOG21:UOJ21"/>
    <mergeCell ref="UOP21:UOQ21"/>
    <mergeCell ref="UYC21:UYF21"/>
    <mergeCell ref="UYL21:UYM21"/>
    <mergeCell ref="VHY21:VIB21"/>
    <mergeCell ref="VIH21:VII21"/>
    <mergeCell ref="VRU21:VRX21"/>
    <mergeCell ref="VSD21:VSE21"/>
    <mergeCell ref="WBQ21:WBT21"/>
    <mergeCell ref="WBZ21:WCA21"/>
    <mergeCell ref="WLM21:WLP21"/>
    <mergeCell ref="WLV21:WLW21"/>
    <mergeCell ref="WVI21:WVL21"/>
    <mergeCell ref="WVR21:WVS21"/>
    <mergeCell ref="A22:D22"/>
    <mergeCell ref="J22:K22"/>
    <mergeCell ref="A23:D23"/>
    <mergeCell ref="J23:K23"/>
    <mergeCell ref="A24:L24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36:L36"/>
    <mergeCell ref="B37:L37"/>
    <mergeCell ref="A38:F38"/>
    <mergeCell ref="A39:B39"/>
    <mergeCell ref="C39:D39"/>
    <mergeCell ref="A40:B40"/>
    <mergeCell ref="C40:D40"/>
    <mergeCell ref="G40:I40"/>
    <mergeCell ref="J40:L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E47"/>
    <mergeCell ref="G46:G47"/>
    <mergeCell ref="H1:H3"/>
    <mergeCell ref="J46:J47"/>
    <mergeCell ref="L2:L3"/>
    <mergeCell ref="A1:E2"/>
    <mergeCell ref="J2:K3"/>
    <mergeCell ref="K46:L47"/>
    <mergeCell ref="H46:I47"/>
    <mergeCell ref="K44:L45"/>
    <mergeCell ref="H44:I45"/>
    <mergeCell ref="G41:I43"/>
    <mergeCell ref="J41:L43"/>
    <mergeCell ref="G38:L39"/>
  </mergeCells>
  <dataValidations count="4">
    <dataValidation type="list" allowBlank="1" showInputMessage="1" showErrorMessage="1" sqref="J1:L1">
      <formula1>"南京君科生物工程有限公司,南京迈思捷货运代理有限公司"</formula1>
    </dataValidation>
    <dataValidation type="list" allowBlank="1" showInputMessage="1" showErrorMessage="1" sqref="L22:L23">
      <formula1>"航空运输,专车运输"</formula1>
    </dataValidation>
    <dataValidation type="list" allowBlank="1" showInputMessage="1" showErrorMessage="1" sqref="G15">
      <formula1>"增值税纸质普通发票,增值税电子普通发票"</formula1>
    </dataValidation>
    <dataValidation type="list" allowBlank="1" showInputMessage="1" showErrorMessage="1" sqref="I22:I23">
      <formula1>"纸盒,塑盒,纸盒+铁丝笼"</formula1>
    </dataValidation>
  </dataValidations>
  <printOptions horizontalCentered="1" verticalCentered="1"/>
  <pageMargins left="0.393055555555556" right="0.393055555555556" top="0" bottom="0" header="0" footer="0"/>
  <pageSetup paperSize="9" scale="81" orientation="portrait" horizontalDpi="3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workbookViewId="0">
      <selection activeCell="E8" sqref="E8"/>
    </sheetView>
  </sheetViews>
  <sheetFormatPr defaultColWidth="9" defaultRowHeight="14.25"/>
  <cols>
    <col min="1" max="1" width="11.5" style="3" customWidth="1"/>
    <col min="2" max="2" width="40.125" style="3"/>
    <col min="3" max="3" width="12.5" style="3"/>
    <col min="4" max="10" width="10.625" style="3" customWidth="1"/>
    <col min="11" max="11" width="9" style="4"/>
    <col min="12" max="12" width="19.375" style="3" customWidth="1"/>
    <col min="13" max="13" width="15" style="3" customWidth="1"/>
    <col min="14" max="16384" width="9" style="4"/>
  </cols>
  <sheetData>
    <row r="1" s="1" customFormat="1" spans="1:13">
      <c r="A1" s="5" t="s">
        <v>89</v>
      </c>
      <c r="B1" s="5" t="s">
        <v>90</v>
      </c>
      <c r="C1" s="5" t="s">
        <v>91</v>
      </c>
      <c r="D1" s="5">
        <v>4</v>
      </c>
      <c r="E1" s="5" t="s">
        <v>92</v>
      </c>
      <c r="F1" s="5" t="s">
        <v>93</v>
      </c>
      <c r="G1" s="5" t="s">
        <v>94</v>
      </c>
      <c r="H1" s="5" t="s">
        <v>95</v>
      </c>
      <c r="I1" s="5" t="s">
        <v>96</v>
      </c>
      <c r="J1" s="5" t="s">
        <v>97</v>
      </c>
      <c r="L1" s="5" t="s">
        <v>98</v>
      </c>
      <c r="M1" s="5" t="s">
        <v>99</v>
      </c>
    </row>
    <row r="2" ht="94.5" spans="1:13">
      <c r="A2" s="6" t="s">
        <v>0</v>
      </c>
      <c r="B2" s="7" t="str">
        <f>_xlfn.DISPIMG("ID_0C100C80F78C43678B32E7D179966CB1",1)</f>
        <v>=DISPIMG("ID_0C100C80F78C43678B32E7D179966CB1",1)</v>
      </c>
      <c r="C2" s="7" t="str">
        <f>_xlfn.DISPIMG("ID_1C8410702C0749B88FB650C47D33FA30",1)</f>
        <v>=DISPIMG("ID_1C8410702C0749B88FB650C47D33FA30",1)</v>
      </c>
      <c r="D2" s="8" t="s">
        <v>100</v>
      </c>
      <c r="E2" s="9" t="s">
        <v>101</v>
      </c>
      <c r="F2" s="6" t="s">
        <v>0</v>
      </c>
      <c r="G2" s="213" t="s">
        <v>102</v>
      </c>
      <c r="H2" s="6" t="s">
        <v>103</v>
      </c>
      <c r="I2" s="213" t="s">
        <v>104</v>
      </c>
      <c r="J2" s="15" t="s">
        <v>105</v>
      </c>
      <c r="L2" s="7" t="s">
        <v>106</v>
      </c>
      <c r="M2" s="7" t="s">
        <v>107</v>
      </c>
    </row>
    <row r="3" ht="91.1" spans="1:13">
      <c r="A3" s="6" t="s">
        <v>108</v>
      </c>
      <c r="B3" s="7" t="str">
        <f>_xlfn.DISPIMG("ID_9694A44796CD400CA1596F4CBDB2658F",1)</f>
        <v>=DISPIMG("ID_9694A44796CD400CA1596F4CBDB2658F",1)</v>
      </c>
      <c r="C3" s="7" t="str">
        <f>_xlfn.DISPIMG("ID_E552A4B7C95D4CD3A61F20C4754DC071",1)</f>
        <v>=DISPIMG("ID_E552A4B7C95D4CD3A61F20C4754DC071",1)</v>
      </c>
      <c r="D3" s="8" t="s">
        <v>100</v>
      </c>
      <c r="E3" s="10" t="s">
        <v>109</v>
      </c>
      <c r="F3" s="6" t="s">
        <v>108</v>
      </c>
      <c r="G3" s="213" t="s">
        <v>110</v>
      </c>
      <c r="H3" s="6" t="s">
        <v>111</v>
      </c>
      <c r="I3" s="213" t="s">
        <v>112</v>
      </c>
      <c r="J3" s="15" t="s">
        <v>113</v>
      </c>
      <c r="L3" s="7" t="s">
        <v>21</v>
      </c>
      <c r="M3" s="7" t="s">
        <v>114</v>
      </c>
    </row>
    <row r="4" s="2" customFormat="1" spans="1:13">
      <c r="A4" s="11"/>
      <c r="B4" s="12"/>
      <c r="C4" s="12"/>
      <c r="D4" s="13"/>
      <c r="E4" s="14"/>
      <c r="F4" s="11"/>
      <c r="G4" s="11"/>
      <c r="H4" s="11"/>
      <c r="I4" s="11"/>
      <c r="J4" s="16"/>
      <c r="K4" s="2"/>
      <c r="L4" s="17"/>
      <c r="M4" s="17"/>
    </row>
    <row r="5" s="2" customFormat="1" spans="1:13">
      <c r="A5" s="11"/>
      <c r="B5" s="12"/>
      <c r="C5" s="12"/>
      <c r="D5" s="13"/>
      <c r="E5" s="14"/>
      <c r="F5" s="11"/>
      <c r="G5" s="11"/>
      <c r="H5" s="11"/>
      <c r="I5" s="11"/>
      <c r="J5" s="16"/>
      <c r="K5" s="2"/>
      <c r="L5" s="17"/>
      <c r="M5" s="17"/>
    </row>
    <row r="6" s="2" customFormat="1" spans="1:13">
      <c r="A6" s="11"/>
      <c r="B6" s="12"/>
      <c r="C6" s="12"/>
      <c r="D6" s="13"/>
      <c r="E6" s="14"/>
      <c r="F6" s="11"/>
      <c r="G6" s="11"/>
      <c r="H6" s="11"/>
      <c r="I6" s="11"/>
      <c r="J6" s="16"/>
      <c r="K6" s="2"/>
      <c r="L6" s="17"/>
      <c r="M6" s="17"/>
    </row>
    <row r="7" s="2" customFormat="1" spans="1:13">
      <c r="A7" s="11"/>
      <c r="B7" s="12"/>
      <c r="C7" s="12"/>
      <c r="D7" s="13"/>
      <c r="E7" s="14"/>
      <c r="F7" s="11"/>
      <c r="G7" s="11"/>
      <c r="H7" s="11"/>
      <c r="I7" s="11"/>
      <c r="J7" s="16"/>
      <c r="K7" s="2"/>
      <c r="L7" s="17"/>
      <c r="M7" s="17"/>
    </row>
    <row r="8" s="2" customFormat="1" spans="1:13">
      <c r="A8" s="11"/>
      <c r="B8" s="12"/>
      <c r="C8" s="12"/>
      <c r="D8" s="13"/>
      <c r="E8" s="14"/>
      <c r="F8" s="11"/>
      <c r="G8" s="11"/>
      <c r="H8" s="11"/>
      <c r="I8" s="11"/>
      <c r="J8" s="16"/>
      <c r="K8" s="2"/>
      <c r="L8" s="17"/>
      <c r="M8" s="17"/>
    </row>
    <row r="9" s="2" customFormat="1" spans="1:13">
      <c r="A9" s="11"/>
      <c r="B9" s="12"/>
      <c r="C9" s="12"/>
      <c r="D9" s="13"/>
      <c r="E9" s="14"/>
      <c r="F9" s="11"/>
      <c r="G9" s="11"/>
      <c r="H9" s="11"/>
      <c r="I9" s="11"/>
      <c r="J9" s="16"/>
      <c r="K9" s="2"/>
      <c r="L9" s="17"/>
      <c r="M9" s="17"/>
    </row>
    <row r="10" s="2" customFormat="1" spans="1:13">
      <c r="A10" s="11"/>
      <c r="B10" s="12"/>
      <c r="C10" s="12"/>
      <c r="D10" s="13"/>
      <c r="E10" s="14"/>
      <c r="F10" s="11"/>
      <c r="G10" s="11"/>
      <c r="H10" s="11"/>
      <c r="I10" s="11"/>
      <c r="J10" s="16"/>
      <c r="K10" s="2"/>
      <c r="L10" s="17"/>
      <c r="M10" s="17"/>
    </row>
    <row r="11" s="2" customFormat="1" spans="1:13">
      <c r="A11" s="11"/>
      <c r="B11" s="12"/>
      <c r="C11" s="12"/>
      <c r="D11" s="13"/>
      <c r="E11" s="14"/>
      <c r="F11" s="11"/>
      <c r="G11" s="11"/>
      <c r="H11" s="11"/>
      <c r="I11" s="11"/>
      <c r="J11" s="16"/>
      <c r="K11" s="2"/>
      <c r="L11" s="17"/>
      <c r="M11" s="17"/>
    </row>
    <row r="12" s="2" customFormat="1" spans="1:13">
      <c r="A12" s="11"/>
      <c r="B12" s="12"/>
      <c r="C12" s="12"/>
      <c r="D12" s="13"/>
      <c r="E12" s="14"/>
      <c r="F12" s="11"/>
      <c r="G12" s="11"/>
      <c r="H12" s="11"/>
      <c r="I12" s="11"/>
      <c r="J12" s="16"/>
      <c r="K12" s="2"/>
      <c r="L12" s="17"/>
      <c r="M12" s="17"/>
    </row>
    <row r="13" s="2" customFormat="1" spans="1:13">
      <c r="A13" s="11"/>
      <c r="B13" s="12"/>
      <c r="C13" s="12"/>
      <c r="D13" s="13"/>
      <c r="E13" s="14"/>
      <c r="F13" s="11"/>
      <c r="G13" s="11"/>
      <c r="H13" s="11"/>
      <c r="I13" s="11"/>
      <c r="J13" s="16"/>
      <c r="K13" s="2"/>
      <c r="L13" s="17"/>
      <c r="M13" s="17"/>
    </row>
    <row r="14" s="2" customFormat="1" spans="1:13">
      <c r="A14" s="11"/>
      <c r="B14" s="12"/>
      <c r="C14" s="12"/>
      <c r="D14" s="13"/>
      <c r="E14" s="14"/>
      <c r="F14" s="11"/>
      <c r="G14" s="11"/>
      <c r="H14" s="11"/>
      <c r="I14" s="11"/>
      <c r="J14" s="16"/>
      <c r="K14" s="2"/>
      <c r="L14" s="17"/>
      <c r="M14" s="17"/>
    </row>
    <row r="15" s="2" customFormat="1" spans="1:13">
      <c r="A15" s="11"/>
      <c r="B15" s="12"/>
      <c r="C15" s="12"/>
      <c r="D15" s="13"/>
      <c r="E15" s="14"/>
      <c r="F15" s="11"/>
      <c r="G15" s="11"/>
      <c r="H15" s="11"/>
      <c r="I15" s="11"/>
      <c r="J15" s="16"/>
      <c r="K15" s="2"/>
      <c r="L15" s="17"/>
      <c r="M15" s="17"/>
    </row>
    <row r="16" s="2" customFormat="1" spans="1:13">
      <c r="A16" s="11"/>
      <c r="B16" s="12"/>
      <c r="C16" s="12"/>
      <c r="D16" s="13"/>
      <c r="E16" s="14"/>
      <c r="F16" s="11"/>
      <c r="G16" s="11"/>
      <c r="H16" s="11"/>
      <c r="I16" s="11"/>
      <c r="J16" s="16"/>
      <c r="K16" s="2"/>
      <c r="L16" s="17"/>
      <c r="M16" s="17"/>
    </row>
    <row r="17" s="2" customFormat="1" spans="1:13">
      <c r="A17" s="11"/>
      <c r="B17" s="12"/>
      <c r="C17" s="12"/>
      <c r="D17" s="13"/>
      <c r="E17" s="14"/>
      <c r="F17" s="11"/>
      <c r="G17" s="11"/>
      <c r="H17" s="11"/>
      <c r="I17" s="11"/>
      <c r="J17" s="16"/>
      <c r="K17" s="2"/>
      <c r="L17" s="17"/>
      <c r="M17" s="17"/>
    </row>
    <row r="18" s="2" customFormat="1" spans="1:13">
      <c r="A18" s="11"/>
      <c r="B18" s="12"/>
      <c r="C18" s="12"/>
      <c r="D18" s="13"/>
      <c r="E18" s="14"/>
      <c r="F18" s="11"/>
      <c r="G18" s="11"/>
      <c r="H18" s="11"/>
      <c r="I18" s="11"/>
      <c r="J18" s="16"/>
      <c r="K18" s="2"/>
      <c r="L18" s="17"/>
      <c r="M18" s="17"/>
    </row>
    <row r="19" s="2" customFormat="1" spans="1:13">
      <c r="A19" s="11"/>
      <c r="B19" s="12"/>
      <c r="C19" s="12"/>
      <c r="D19" s="13"/>
      <c r="E19" s="14"/>
      <c r="F19" s="11"/>
      <c r="G19" s="11"/>
      <c r="H19" s="11"/>
      <c r="I19" s="11"/>
      <c r="J19" s="16"/>
      <c r="K19" s="2"/>
      <c r="L19" s="17"/>
      <c r="M19" s="17"/>
    </row>
    <row r="20" s="2" customFormat="1" spans="1:13">
      <c r="A20" s="11"/>
      <c r="B20" s="12"/>
      <c r="C20" s="12"/>
      <c r="D20" s="13"/>
      <c r="E20" s="14"/>
      <c r="F20" s="11"/>
      <c r="G20" s="11"/>
      <c r="H20" s="11"/>
      <c r="I20" s="11"/>
      <c r="J20" s="16"/>
      <c r="K20" s="2"/>
      <c r="L20" s="17"/>
      <c r="M20" s="17"/>
    </row>
    <row r="21" s="2" customFormat="1" spans="1:13">
      <c r="A21" s="11"/>
      <c r="B21" s="12"/>
      <c r="C21" s="12"/>
      <c r="D21" s="13"/>
      <c r="E21" s="14"/>
      <c r="F21" s="11"/>
      <c r="G21" s="11"/>
      <c r="H21" s="11"/>
      <c r="I21" s="11"/>
      <c r="J21" s="16"/>
      <c r="K21" s="2"/>
      <c r="L21" s="17"/>
      <c r="M21" s="17"/>
    </row>
    <row r="22" s="2" customFormat="1" spans="1:13">
      <c r="A22" s="11"/>
      <c r="B22" s="12"/>
      <c r="C22" s="12"/>
      <c r="D22" s="13"/>
      <c r="E22" s="14"/>
      <c r="F22" s="11"/>
      <c r="G22" s="11"/>
      <c r="H22" s="11"/>
      <c r="I22" s="11"/>
      <c r="J22" s="16"/>
      <c r="K22" s="2"/>
      <c r="L22" s="17"/>
      <c r="M22" s="17"/>
    </row>
    <row r="23" s="2" customFormat="1" spans="1:13">
      <c r="A23" s="11"/>
      <c r="B23" s="12"/>
      <c r="C23" s="12"/>
      <c r="D23" s="13"/>
      <c r="E23" s="14"/>
      <c r="F23" s="11"/>
      <c r="G23" s="11"/>
      <c r="H23" s="11"/>
      <c r="I23" s="11"/>
      <c r="J23" s="16"/>
      <c r="K23" s="2"/>
      <c r="L23" s="17"/>
      <c r="M23" s="17"/>
    </row>
    <row r="24" s="2" customFormat="1" spans="1:13">
      <c r="A24" s="11"/>
      <c r="B24" s="12"/>
      <c r="C24" s="12"/>
      <c r="D24" s="13"/>
      <c r="E24" s="14"/>
      <c r="F24" s="11"/>
      <c r="G24" s="11"/>
      <c r="H24" s="11"/>
      <c r="I24" s="11"/>
      <c r="J24" s="16"/>
      <c r="K24" s="2"/>
      <c r="L24" s="17"/>
      <c r="M24" s="17"/>
    </row>
    <row r="25" s="2" customFormat="1" spans="1:13">
      <c r="A25" s="11"/>
      <c r="B25" s="12"/>
      <c r="C25" s="12"/>
      <c r="D25" s="13"/>
      <c r="E25" s="14"/>
      <c r="F25" s="11"/>
      <c r="G25" s="11"/>
      <c r="H25" s="11"/>
      <c r="I25" s="11"/>
      <c r="J25" s="16"/>
      <c r="K25" s="2"/>
      <c r="L25" s="17"/>
      <c r="M25" s="17"/>
    </row>
    <row r="26" s="2" customFormat="1" spans="1:13">
      <c r="A26" s="11"/>
      <c r="B26" s="12"/>
      <c r="C26" s="12"/>
      <c r="D26" s="13"/>
      <c r="E26" s="14"/>
      <c r="F26" s="11"/>
      <c r="G26" s="11"/>
      <c r="H26" s="11"/>
      <c r="I26" s="11"/>
      <c r="J26" s="16"/>
      <c r="K26" s="2"/>
      <c r="L26" s="17"/>
      <c r="M26" s="17"/>
    </row>
    <row r="27" s="2" customFormat="1" spans="1:13">
      <c r="A27" s="11"/>
      <c r="B27" s="12"/>
      <c r="C27" s="12"/>
      <c r="D27" s="13"/>
      <c r="E27" s="14"/>
      <c r="F27" s="11"/>
      <c r="G27" s="11"/>
      <c r="H27" s="11"/>
      <c r="I27" s="11"/>
      <c r="J27" s="16"/>
      <c r="K27" s="2"/>
      <c r="L27" s="17"/>
      <c r="M27" s="17"/>
    </row>
    <row r="28" s="2" customFormat="1" spans="1:13">
      <c r="A28" s="11"/>
      <c r="B28" s="12"/>
      <c r="C28" s="12"/>
      <c r="D28" s="13"/>
      <c r="E28" s="14"/>
      <c r="F28" s="11"/>
      <c r="G28" s="11"/>
      <c r="H28" s="11"/>
      <c r="I28" s="11"/>
      <c r="J28" s="16"/>
      <c r="K28" s="2"/>
      <c r="L28" s="17"/>
      <c r="M28" s="17"/>
    </row>
    <row r="29" s="2" customFormat="1" spans="1:13">
      <c r="A29" s="11"/>
      <c r="B29" s="12"/>
      <c r="C29" s="12"/>
      <c r="D29" s="13"/>
      <c r="E29" s="14"/>
      <c r="F29" s="11"/>
      <c r="G29" s="11"/>
      <c r="H29" s="11"/>
      <c r="I29" s="11"/>
      <c r="J29" s="16"/>
      <c r="K29" s="2"/>
      <c r="L29" s="17"/>
      <c r="M29" s="17"/>
    </row>
    <row r="30" s="2" customFormat="1" spans="1:13">
      <c r="A30" s="11"/>
      <c r="B30" s="12"/>
      <c r="C30" s="12"/>
      <c r="D30" s="13"/>
      <c r="E30" s="14"/>
      <c r="F30" s="11"/>
      <c r="G30" s="11"/>
      <c r="H30" s="11"/>
      <c r="I30" s="11"/>
      <c r="J30" s="16"/>
      <c r="K30" s="2"/>
      <c r="L30" s="17"/>
      <c r="M30" s="17"/>
    </row>
    <row r="31" s="2" customFormat="1" spans="1:13">
      <c r="A31" s="11"/>
      <c r="B31" s="12"/>
      <c r="C31" s="12"/>
      <c r="D31" s="13"/>
      <c r="E31" s="14"/>
      <c r="F31" s="11"/>
      <c r="G31" s="11"/>
      <c r="H31" s="11"/>
      <c r="I31" s="11"/>
      <c r="J31" s="16"/>
      <c r="K31" s="2"/>
      <c r="L31" s="17"/>
      <c r="M31" s="17"/>
    </row>
    <row r="32" s="2" customFormat="1" spans="1:13">
      <c r="A32" s="11"/>
      <c r="B32" s="12"/>
      <c r="C32" s="12"/>
      <c r="D32" s="13"/>
      <c r="E32" s="14"/>
      <c r="F32" s="11"/>
      <c r="G32" s="11"/>
      <c r="H32" s="11"/>
      <c r="I32" s="11"/>
      <c r="J32" s="16"/>
      <c r="K32" s="2"/>
      <c r="L32" s="17"/>
      <c r="M32" s="17"/>
    </row>
    <row r="33" s="2" customFormat="1" spans="1:13">
      <c r="A33" s="11"/>
      <c r="B33" s="12"/>
      <c r="C33" s="12"/>
      <c r="D33" s="13"/>
      <c r="E33" s="14"/>
      <c r="F33" s="11"/>
      <c r="G33" s="11"/>
      <c r="H33" s="11"/>
      <c r="I33" s="11"/>
      <c r="J33" s="16"/>
      <c r="K33" s="2"/>
      <c r="L33" s="17"/>
      <c r="M33" s="17"/>
    </row>
    <row r="34" s="2" customFormat="1" spans="1:13">
      <c r="A34" s="11"/>
      <c r="B34" s="12"/>
      <c r="C34" s="12"/>
      <c r="D34" s="13"/>
      <c r="E34" s="14"/>
      <c r="F34" s="11"/>
      <c r="G34" s="11"/>
      <c r="H34" s="11"/>
      <c r="I34" s="11"/>
      <c r="J34" s="16"/>
      <c r="K34" s="2"/>
      <c r="L34" s="17"/>
      <c r="M34" s="17"/>
    </row>
    <row r="35" s="2" customFormat="1" spans="1:13">
      <c r="A35" s="11"/>
      <c r="B35" s="12"/>
      <c r="C35" s="12"/>
      <c r="D35" s="13"/>
      <c r="E35" s="14"/>
      <c r="F35" s="11"/>
      <c r="G35" s="11"/>
      <c r="H35" s="11"/>
      <c r="I35" s="11"/>
      <c r="J35" s="16"/>
      <c r="K35" s="2"/>
      <c r="L35" s="17"/>
      <c r="M35" s="17"/>
    </row>
    <row r="36" s="2" customFormat="1" spans="1:13">
      <c r="A36" s="11"/>
      <c r="B36" s="12"/>
      <c r="C36" s="12"/>
      <c r="D36" s="13"/>
      <c r="E36" s="14"/>
      <c r="F36" s="11"/>
      <c r="G36" s="11"/>
      <c r="H36" s="11"/>
      <c r="I36" s="11"/>
      <c r="J36" s="16"/>
      <c r="K36" s="2"/>
      <c r="L36" s="17"/>
      <c r="M36" s="17"/>
    </row>
    <row r="37" s="2" customFormat="1" spans="1:13">
      <c r="A37" s="11"/>
      <c r="B37" s="12"/>
      <c r="C37" s="12"/>
      <c r="D37" s="13"/>
      <c r="E37" s="14"/>
      <c r="F37" s="11"/>
      <c r="G37" s="11"/>
      <c r="H37" s="11"/>
      <c r="I37" s="11"/>
      <c r="J37" s="16"/>
      <c r="K37" s="2"/>
      <c r="L37" s="17"/>
      <c r="M37" s="17"/>
    </row>
    <row r="38" s="2" customFormat="1" spans="1:13">
      <c r="A38" s="11"/>
      <c r="B38" s="12"/>
      <c r="C38" s="12"/>
      <c r="D38" s="13"/>
      <c r="E38" s="14"/>
      <c r="F38" s="11"/>
      <c r="G38" s="11"/>
      <c r="H38" s="11"/>
      <c r="I38" s="11"/>
      <c r="J38" s="16"/>
      <c r="K38" s="2"/>
      <c r="L38" s="17"/>
      <c r="M38" s="17"/>
    </row>
    <row r="39" s="2" customFormat="1" spans="1:13">
      <c r="A39" s="11"/>
      <c r="B39" s="12"/>
      <c r="C39" s="12"/>
      <c r="D39" s="13"/>
      <c r="E39" s="14"/>
      <c r="F39" s="11"/>
      <c r="G39" s="11"/>
      <c r="H39" s="11"/>
      <c r="I39" s="11"/>
      <c r="J39" s="16"/>
      <c r="K39" s="2"/>
      <c r="L39" s="17"/>
      <c r="M39" s="17"/>
    </row>
    <row r="40" s="2" customFormat="1" spans="1:13">
      <c r="A40" s="11"/>
      <c r="B40" s="12"/>
      <c r="C40" s="12"/>
      <c r="D40" s="13"/>
      <c r="E40" s="14"/>
      <c r="F40" s="11"/>
      <c r="G40" s="11"/>
      <c r="H40" s="11"/>
      <c r="I40" s="11"/>
      <c r="J40" s="16"/>
      <c r="K40" s="2"/>
      <c r="L40" s="17"/>
      <c r="M40" s="17"/>
    </row>
    <row r="41" s="2" customFormat="1" spans="1:13">
      <c r="A41" s="11"/>
      <c r="B41" s="12"/>
      <c r="C41" s="12"/>
      <c r="D41" s="13"/>
      <c r="E41" s="14"/>
      <c r="F41" s="11"/>
      <c r="G41" s="11"/>
      <c r="H41" s="11"/>
      <c r="I41" s="11"/>
      <c r="J41" s="16"/>
      <c r="K41" s="2"/>
      <c r="L41" s="17"/>
      <c r="M41" s="17"/>
    </row>
    <row r="42" s="2" customFormat="1" spans="1:13">
      <c r="A42" s="11"/>
      <c r="B42" s="12"/>
      <c r="C42" s="12"/>
      <c r="D42" s="13"/>
      <c r="E42" s="14"/>
      <c r="F42" s="11"/>
      <c r="G42" s="11"/>
      <c r="H42" s="11"/>
      <c r="I42" s="11"/>
      <c r="J42" s="16"/>
      <c r="K42" s="2"/>
      <c r="L42" s="17"/>
      <c r="M42" s="17"/>
    </row>
    <row r="43" s="2" customFormat="1" spans="1:13">
      <c r="A43" s="11"/>
      <c r="B43" s="12"/>
      <c r="C43" s="12"/>
      <c r="D43" s="13"/>
      <c r="E43" s="14"/>
      <c r="F43" s="11"/>
      <c r="G43" s="11"/>
      <c r="H43" s="11"/>
      <c r="I43" s="11"/>
      <c r="J43" s="16"/>
      <c r="K43" s="2"/>
      <c r="L43" s="17"/>
      <c r="M43" s="17"/>
    </row>
    <row r="44" s="2" customFormat="1" spans="1:13">
      <c r="A44" s="11"/>
      <c r="B44" s="12"/>
      <c r="C44" s="12"/>
      <c r="D44" s="13"/>
      <c r="E44" s="14"/>
      <c r="F44" s="11"/>
      <c r="G44" s="11"/>
      <c r="H44" s="11"/>
      <c r="I44" s="11"/>
      <c r="J44" s="16"/>
      <c r="K44" s="2"/>
      <c r="L44" s="17"/>
      <c r="M44" s="17"/>
    </row>
    <row r="45" s="2" customFormat="1" spans="1:13">
      <c r="A45" s="11"/>
      <c r="B45" s="12"/>
      <c r="C45" s="12"/>
      <c r="D45" s="13"/>
      <c r="E45" s="14"/>
      <c r="F45" s="11"/>
      <c r="G45" s="11"/>
      <c r="H45" s="11"/>
      <c r="I45" s="11"/>
      <c r="J45" s="16"/>
      <c r="K45" s="2"/>
      <c r="L45" s="17"/>
      <c r="M45" s="17"/>
    </row>
    <row r="46" s="2" customFormat="1" spans="1:13">
      <c r="A46" s="11"/>
      <c r="B46" s="12"/>
      <c r="C46" s="12"/>
      <c r="D46" s="13"/>
      <c r="E46" s="14"/>
      <c r="F46" s="11"/>
      <c r="G46" s="11"/>
      <c r="H46" s="11"/>
      <c r="I46" s="11"/>
      <c r="J46" s="16"/>
      <c r="K46" s="2"/>
      <c r="L46" s="17"/>
      <c r="M46" s="17"/>
    </row>
    <row r="47" s="2" customFormat="1" spans="1:13">
      <c r="A47" s="11"/>
      <c r="B47" s="12"/>
      <c r="C47" s="12"/>
      <c r="D47" s="13"/>
      <c r="E47" s="14"/>
      <c r="F47" s="11"/>
      <c r="G47" s="11"/>
      <c r="H47" s="11"/>
      <c r="I47" s="11"/>
      <c r="J47" s="16"/>
      <c r="K47" s="2"/>
      <c r="L47" s="17"/>
      <c r="M47" s="17"/>
    </row>
    <row r="48" s="2" customFormat="1" spans="1:13">
      <c r="A48" s="11"/>
      <c r="B48" s="12"/>
      <c r="C48" s="12"/>
      <c r="D48" s="13"/>
      <c r="E48" s="14"/>
      <c r="F48" s="11"/>
      <c r="G48" s="11"/>
      <c r="H48" s="11"/>
      <c r="I48" s="11"/>
      <c r="J48" s="16"/>
      <c r="K48" s="2"/>
      <c r="L48" s="17"/>
      <c r="M48" s="17"/>
    </row>
    <row r="49" s="2" customFormat="1" spans="1:13">
      <c r="A49" s="11"/>
      <c r="B49" s="12"/>
      <c r="C49" s="12"/>
      <c r="D49" s="13"/>
      <c r="E49" s="14"/>
      <c r="F49" s="11"/>
      <c r="G49" s="11"/>
      <c r="H49" s="11"/>
      <c r="I49" s="11"/>
      <c r="J49" s="16"/>
      <c r="K49" s="2"/>
      <c r="L49" s="17"/>
      <c r="M49" s="17"/>
    </row>
    <row r="50" s="2" customFormat="1" spans="1:13">
      <c r="A50" s="11"/>
      <c r="B50" s="12"/>
      <c r="C50" s="12"/>
      <c r="D50" s="13"/>
      <c r="E50" s="14"/>
      <c r="F50" s="11"/>
      <c r="G50" s="11"/>
      <c r="H50" s="11"/>
      <c r="I50" s="11"/>
      <c r="J50" s="16"/>
      <c r="K50" s="2"/>
      <c r="L50" s="17"/>
      <c r="M50" s="17"/>
    </row>
    <row r="51" s="2" customFormat="1" spans="1:13">
      <c r="A51" s="11"/>
      <c r="B51" s="12"/>
      <c r="C51" s="12"/>
      <c r="D51" s="13"/>
      <c r="E51" s="14"/>
      <c r="F51" s="11"/>
      <c r="G51" s="11"/>
      <c r="H51" s="11"/>
      <c r="I51" s="11"/>
      <c r="J51" s="16"/>
      <c r="K51" s="2"/>
      <c r="L51" s="17"/>
      <c r="M51" s="17"/>
    </row>
    <row r="52" s="2" customFormat="1" spans="1:13">
      <c r="A52" s="11"/>
      <c r="B52" s="12"/>
      <c r="C52" s="12"/>
      <c r="D52" s="13"/>
      <c r="E52" s="14"/>
      <c r="F52" s="11"/>
      <c r="G52" s="11"/>
      <c r="H52" s="11"/>
      <c r="I52" s="11"/>
      <c r="J52" s="16"/>
      <c r="K52" s="2"/>
      <c r="L52" s="17"/>
      <c r="M52" s="17"/>
    </row>
    <row r="53" s="2" customFormat="1" spans="1:13">
      <c r="A53" s="11"/>
      <c r="B53" s="12"/>
      <c r="C53" s="12"/>
      <c r="D53" s="13"/>
      <c r="E53" s="14"/>
      <c r="F53" s="11"/>
      <c r="G53" s="11"/>
      <c r="H53" s="11"/>
      <c r="I53" s="11"/>
      <c r="J53" s="16"/>
      <c r="K53" s="2"/>
      <c r="L53" s="17"/>
      <c r="M53" s="17"/>
    </row>
    <row r="54" s="2" customFormat="1" spans="1:13">
      <c r="A54" s="11"/>
      <c r="B54" s="12"/>
      <c r="C54" s="12"/>
      <c r="D54" s="13"/>
      <c r="E54" s="14"/>
      <c r="F54" s="11"/>
      <c r="G54" s="11"/>
      <c r="H54" s="11"/>
      <c r="I54" s="11"/>
      <c r="J54" s="16"/>
      <c r="K54" s="2"/>
      <c r="L54" s="17"/>
      <c r="M54" s="17"/>
    </row>
    <row r="55" s="2" customFormat="1" spans="1:13">
      <c r="A55" s="11"/>
      <c r="B55" s="12"/>
      <c r="C55" s="12"/>
      <c r="D55" s="13"/>
      <c r="E55" s="14"/>
      <c r="F55" s="11"/>
      <c r="G55" s="11"/>
      <c r="H55" s="11"/>
      <c r="I55" s="11"/>
      <c r="J55" s="16"/>
      <c r="K55" s="2"/>
      <c r="L55" s="17"/>
      <c r="M55" s="17"/>
    </row>
    <row r="56" s="2" customFormat="1" spans="1:13">
      <c r="A56" s="11"/>
      <c r="B56" s="12"/>
      <c r="C56" s="12"/>
      <c r="D56" s="13"/>
      <c r="E56" s="14"/>
      <c r="F56" s="11"/>
      <c r="G56" s="11"/>
      <c r="H56" s="11"/>
      <c r="I56" s="11"/>
      <c r="J56" s="16"/>
      <c r="K56" s="2"/>
      <c r="L56" s="17"/>
      <c r="M56" s="17"/>
    </row>
    <row r="57" s="2" customFormat="1" spans="1:13">
      <c r="A57" s="11"/>
      <c r="B57" s="12"/>
      <c r="C57" s="12"/>
      <c r="D57" s="13"/>
      <c r="E57" s="14"/>
      <c r="F57" s="11"/>
      <c r="G57" s="11"/>
      <c r="H57" s="11"/>
      <c r="I57" s="11"/>
      <c r="J57" s="16"/>
      <c r="K57" s="2"/>
      <c r="L57" s="17"/>
      <c r="M57" s="17"/>
    </row>
    <row r="58" s="2" customFormat="1" spans="1:13">
      <c r="A58" s="11"/>
      <c r="B58" s="12"/>
      <c r="C58" s="12"/>
      <c r="D58" s="13"/>
      <c r="E58" s="14"/>
      <c r="F58" s="11"/>
      <c r="G58" s="11"/>
      <c r="H58" s="11"/>
      <c r="I58" s="11"/>
      <c r="J58" s="16"/>
      <c r="K58" s="2"/>
      <c r="L58" s="17"/>
      <c r="M58" s="17"/>
    </row>
    <row r="59" s="2" customFormat="1" spans="1:13">
      <c r="A59" s="11"/>
      <c r="B59" s="12"/>
      <c r="C59" s="12"/>
      <c r="D59" s="13"/>
      <c r="E59" s="14"/>
      <c r="F59" s="11"/>
      <c r="G59" s="11"/>
      <c r="H59" s="11"/>
      <c r="I59" s="11"/>
      <c r="J59" s="16"/>
      <c r="K59" s="2"/>
      <c r="L59" s="17"/>
      <c r="M59" s="17"/>
    </row>
    <row r="60" s="2" customFormat="1" spans="1:13">
      <c r="A60" s="11"/>
      <c r="B60" s="12"/>
      <c r="C60" s="12"/>
      <c r="D60" s="13"/>
      <c r="E60" s="14"/>
      <c r="F60" s="11"/>
      <c r="G60" s="11"/>
      <c r="H60" s="11"/>
      <c r="I60" s="11"/>
      <c r="J60" s="16"/>
      <c r="K60" s="2"/>
      <c r="L60" s="17"/>
      <c r="M60" s="17"/>
    </row>
    <row r="61" s="2" customFormat="1" spans="1:13">
      <c r="A61" s="11"/>
      <c r="B61" s="12"/>
      <c r="C61" s="12"/>
      <c r="D61" s="13"/>
      <c r="E61" s="14"/>
      <c r="F61" s="11"/>
      <c r="G61" s="11"/>
      <c r="H61" s="11"/>
      <c r="I61" s="11"/>
      <c r="J61" s="16"/>
      <c r="K61" s="2"/>
      <c r="L61" s="17"/>
      <c r="M61" s="17"/>
    </row>
    <row r="62" s="2" customFormat="1" spans="1:13">
      <c r="A62" s="11"/>
      <c r="B62" s="12"/>
      <c r="C62" s="12"/>
      <c r="D62" s="13"/>
      <c r="E62" s="14"/>
      <c r="F62" s="11"/>
      <c r="G62" s="11"/>
      <c r="H62" s="11"/>
      <c r="I62" s="11"/>
      <c r="J62" s="16"/>
      <c r="K62" s="2"/>
      <c r="L62" s="17"/>
      <c r="M62" s="17"/>
    </row>
    <row r="63" s="2" customFormat="1" spans="1:13">
      <c r="A63" s="11"/>
      <c r="B63" s="12"/>
      <c r="C63" s="12"/>
      <c r="D63" s="13"/>
      <c r="E63" s="14"/>
      <c r="F63" s="11"/>
      <c r="G63" s="11"/>
      <c r="H63" s="11"/>
      <c r="I63" s="11"/>
      <c r="J63" s="16"/>
      <c r="K63" s="2"/>
      <c r="L63" s="17"/>
      <c r="M63" s="17"/>
    </row>
    <row r="64" s="2" customFormat="1" spans="1:13">
      <c r="A64" s="11"/>
      <c r="B64" s="12"/>
      <c r="C64" s="12"/>
      <c r="D64" s="13"/>
      <c r="E64" s="14"/>
      <c r="F64" s="11"/>
      <c r="G64" s="11"/>
      <c r="H64" s="11"/>
      <c r="I64" s="11"/>
      <c r="J64" s="16"/>
      <c r="K64" s="2"/>
      <c r="L64" s="17"/>
      <c r="M64" s="17"/>
    </row>
    <row r="65" s="2" customFormat="1" spans="1:13">
      <c r="A65" s="11"/>
      <c r="B65" s="12"/>
      <c r="C65" s="12"/>
      <c r="D65" s="13"/>
      <c r="E65" s="14"/>
      <c r="F65" s="11"/>
      <c r="G65" s="11"/>
      <c r="H65" s="11"/>
      <c r="I65" s="11"/>
      <c r="J65" s="16"/>
      <c r="K65" s="2"/>
      <c r="L65" s="17"/>
      <c r="M65" s="17"/>
    </row>
    <row r="66" s="2" customFormat="1" spans="1:13">
      <c r="A66" s="11"/>
      <c r="B66" s="12"/>
      <c r="C66" s="12"/>
      <c r="D66" s="13"/>
      <c r="E66" s="14"/>
      <c r="F66" s="11"/>
      <c r="G66" s="11"/>
      <c r="H66" s="11"/>
      <c r="I66" s="11"/>
      <c r="J66" s="16"/>
      <c r="K66" s="2"/>
      <c r="L66" s="17"/>
      <c r="M66" s="17"/>
    </row>
    <row r="67" s="2" customFormat="1" spans="1:13">
      <c r="A67" s="11"/>
      <c r="B67" s="12"/>
      <c r="C67" s="12"/>
      <c r="D67" s="13"/>
      <c r="E67" s="14"/>
      <c r="F67" s="11"/>
      <c r="G67" s="11"/>
      <c r="H67" s="11"/>
      <c r="I67" s="11"/>
      <c r="J67" s="16"/>
      <c r="K67" s="2"/>
      <c r="L67" s="17"/>
      <c r="M67" s="17"/>
    </row>
    <row r="68" s="2" customFormat="1" spans="1:13">
      <c r="A68" s="11"/>
      <c r="B68" s="12"/>
      <c r="C68" s="12"/>
      <c r="D68" s="13"/>
      <c r="E68" s="14"/>
      <c r="F68" s="11"/>
      <c r="G68" s="11"/>
      <c r="H68" s="11"/>
      <c r="I68" s="11"/>
      <c r="J68" s="16"/>
      <c r="K68" s="2"/>
      <c r="L68" s="17"/>
      <c r="M68" s="17"/>
    </row>
    <row r="69" s="2" customFormat="1" spans="1:13">
      <c r="A69" s="11"/>
      <c r="B69" s="12"/>
      <c r="C69" s="12"/>
      <c r="D69" s="13"/>
      <c r="E69" s="14"/>
      <c r="F69" s="11"/>
      <c r="G69" s="11"/>
      <c r="H69" s="11"/>
      <c r="I69" s="11"/>
      <c r="J69" s="16"/>
      <c r="K69" s="2"/>
      <c r="L69" s="17"/>
      <c r="M69" s="17"/>
    </row>
    <row r="70" s="2" customFormat="1" spans="1:13">
      <c r="A70" s="11"/>
      <c r="B70" s="12"/>
      <c r="C70" s="12"/>
      <c r="D70" s="13"/>
      <c r="E70" s="14"/>
      <c r="F70" s="11"/>
      <c r="G70" s="11"/>
      <c r="H70" s="11"/>
      <c r="I70" s="11"/>
      <c r="J70" s="16"/>
      <c r="L70" s="17"/>
      <c r="M70" s="17"/>
    </row>
    <row r="71" s="2" customFormat="1" spans="1:13">
      <c r="A71" s="11"/>
      <c r="B71" s="12"/>
      <c r="C71" s="12"/>
      <c r="D71" s="13"/>
      <c r="E71" s="14"/>
      <c r="F71" s="11"/>
      <c r="G71" s="11"/>
      <c r="H71" s="11"/>
      <c r="I71" s="11"/>
      <c r="J71" s="16"/>
      <c r="L71" s="17"/>
      <c r="M71" s="17"/>
    </row>
    <row r="72" s="2" customFormat="1" spans="1:13">
      <c r="A72" s="11"/>
      <c r="B72" s="12"/>
      <c r="C72" s="12"/>
      <c r="D72" s="13"/>
      <c r="E72" s="14"/>
      <c r="F72" s="11"/>
      <c r="G72" s="11"/>
      <c r="H72" s="11"/>
      <c r="I72" s="11"/>
      <c r="J72" s="16"/>
      <c r="L72" s="17"/>
      <c r="M72" s="17"/>
    </row>
    <row r="73" s="2" customFormat="1" spans="1:13">
      <c r="A73" s="11"/>
      <c r="B73" s="12"/>
      <c r="C73" s="12"/>
      <c r="D73" s="13"/>
      <c r="E73" s="14"/>
      <c r="F73" s="11"/>
      <c r="G73" s="11"/>
      <c r="H73" s="11"/>
      <c r="I73" s="11"/>
      <c r="J73" s="16"/>
      <c r="L73" s="17"/>
      <c r="M73" s="17"/>
    </row>
    <row r="74" s="2" customFormat="1" spans="1:13">
      <c r="A74" s="11"/>
      <c r="B74" s="12"/>
      <c r="C74" s="12"/>
      <c r="D74" s="13"/>
      <c r="E74" s="14"/>
      <c r="F74" s="11"/>
      <c r="G74" s="11"/>
      <c r="H74" s="11"/>
      <c r="I74" s="11"/>
      <c r="J74" s="16"/>
      <c r="L74" s="17"/>
      <c r="M74" s="17"/>
    </row>
    <row r="75" s="2" customFormat="1" spans="1:13">
      <c r="A75" s="11"/>
      <c r="B75" s="12"/>
      <c r="C75" s="12"/>
      <c r="D75" s="13"/>
      <c r="E75" s="14"/>
      <c r="F75" s="11"/>
      <c r="G75" s="11"/>
      <c r="H75" s="11"/>
      <c r="I75" s="11"/>
      <c r="J75" s="16"/>
      <c r="L75" s="17"/>
      <c r="M75" s="17"/>
    </row>
    <row r="76" s="2" customFormat="1" spans="1:13">
      <c r="A76" s="11"/>
      <c r="B76" s="12"/>
      <c r="C76" s="12"/>
      <c r="D76" s="13"/>
      <c r="E76" s="14"/>
      <c r="F76" s="11"/>
      <c r="G76" s="11"/>
      <c r="H76" s="11"/>
      <c r="I76" s="11"/>
      <c r="J76" s="16"/>
      <c r="L76" s="17"/>
      <c r="M76" s="17"/>
    </row>
    <row r="77" s="2" customFormat="1" spans="1:13">
      <c r="A77" s="11"/>
      <c r="B77" s="12"/>
      <c r="C77" s="12"/>
      <c r="D77" s="13"/>
      <c r="E77" s="14"/>
      <c r="F77" s="11"/>
      <c r="G77" s="11"/>
      <c r="H77" s="11"/>
      <c r="I77" s="11"/>
      <c r="J77" s="16"/>
      <c r="L77" s="17"/>
      <c r="M77" s="17"/>
    </row>
    <row r="78" s="2" customFormat="1" spans="1:13">
      <c r="A78" s="11"/>
      <c r="B78" s="12"/>
      <c r="C78" s="12"/>
      <c r="D78" s="13"/>
      <c r="E78" s="14"/>
      <c r="F78" s="11"/>
      <c r="G78" s="11"/>
      <c r="H78" s="11"/>
      <c r="I78" s="11"/>
      <c r="J78" s="16"/>
      <c r="L78" s="17"/>
      <c r="M78" s="17"/>
    </row>
    <row r="79" s="2" customFormat="1" spans="1:13">
      <c r="A79" s="11"/>
      <c r="B79" s="12"/>
      <c r="C79" s="12"/>
      <c r="D79" s="13"/>
      <c r="E79" s="14"/>
      <c r="F79" s="11"/>
      <c r="G79" s="11"/>
      <c r="H79" s="11"/>
      <c r="I79" s="11"/>
      <c r="J79" s="16"/>
      <c r="L79" s="17"/>
      <c r="M79" s="17"/>
    </row>
    <row r="80" s="2" customFormat="1" spans="1:13">
      <c r="A80" s="11"/>
      <c r="B80" s="12"/>
      <c r="C80" s="12"/>
      <c r="D80" s="13"/>
      <c r="E80" s="14"/>
      <c r="F80" s="11"/>
      <c r="G80" s="11"/>
      <c r="H80" s="11"/>
      <c r="I80" s="11"/>
      <c r="J80" s="16"/>
      <c r="L80" s="17"/>
      <c r="M80" s="17"/>
    </row>
    <row r="81" s="2" customFormat="1" spans="1:13">
      <c r="A81" s="11"/>
      <c r="B81" s="12"/>
      <c r="C81" s="12"/>
      <c r="D81" s="13"/>
      <c r="E81" s="14"/>
      <c r="F81" s="11"/>
      <c r="G81" s="11"/>
      <c r="H81" s="11"/>
      <c r="I81" s="11"/>
      <c r="J81" s="16"/>
      <c r="K81" s="2"/>
      <c r="L81" s="17"/>
      <c r="M81" s="17"/>
    </row>
    <row r="82" s="2" customFormat="1" spans="1:13">
      <c r="A82" s="11"/>
      <c r="B82" s="12"/>
      <c r="C82" s="12"/>
      <c r="D82" s="13"/>
      <c r="E82" s="14"/>
      <c r="F82" s="11"/>
      <c r="G82" s="11"/>
      <c r="H82" s="11"/>
      <c r="I82" s="11"/>
      <c r="J82" s="16"/>
      <c r="K82" s="2"/>
      <c r="L82" s="17"/>
      <c r="M82" s="17"/>
    </row>
    <row r="83" s="2" customFormat="1" spans="1:13">
      <c r="A83" s="11"/>
      <c r="B83" s="12"/>
      <c r="C83" s="12"/>
      <c r="D83" s="13"/>
      <c r="E83" s="14"/>
      <c r="F83" s="11"/>
      <c r="G83" s="11"/>
      <c r="H83" s="11"/>
      <c r="I83" s="11"/>
      <c r="J83" s="16"/>
      <c r="K83" s="2"/>
      <c r="L83" s="17"/>
      <c r="M83" s="17"/>
    </row>
    <row r="84" s="2" customFormat="1" spans="1:13">
      <c r="A84" s="11"/>
      <c r="B84" s="12"/>
      <c r="C84" s="12"/>
      <c r="D84" s="13"/>
      <c r="E84" s="14"/>
      <c r="F84" s="11"/>
      <c r="G84" s="11"/>
      <c r="H84" s="11"/>
      <c r="I84" s="11"/>
      <c r="J84" s="16"/>
      <c r="L84" s="17"/>
      <c r="M84" s="17"/>
    </row>
    <row r="85" s="2" customFormat="1" spans="1:13">
      <c r="A85" s="11"/>
      <c r="B85" s="12"/>
      <c r="C85" s="12"/>
      <c r="D85" s="13"/>
      <c r="E85" s="14"/>
      <c r="F85" s="11"/>
      <c r="G85" s="11"/>
      <c r="H85" s="11"/>
      <c r="I85" s="11"/>
      <c r="J85" s="16"/>
      <c r="L85" s="17"/>
      <c r="M85" s="17"/>
    </row>
    <row r="86" s="2" customFormat="1" spans="1:13">
      <c r="A86" s="11"/>
      <c r="B86" s="12"/>
      <c r="C86" s="12"/>
      <c r="D86" s="13"/>
      <c r="E86" s="14"/>
      <c r="F86" s="11"/>
      <c r="G86" s="11"/>
      <c r="H86" s="11"/>
      <c r="I86" s="11"/>
      <c r="J86" s="16"/>
      <c r="K86" s="2"/>
      <c r="L86" s="17"/>
      <c r="M86" s="17"/>
    </row>
    <row r="87" s="2" customFormat="1" spans="1:13">
      <c r="A87" s="11"/>
      <c r="B87" s="12"/>
      <c r="C87" s="12"/>
      <c r="D87" s="13"/>
      <c r="E87" s="14"/>
      <c r="F87" s="11"/>
      <c r="G87" s="11"/>
      <c r="H87" s="11"/>
      <c r="I87" s="11"/>
      <c r="J87" s="16"/>
      <c r="K87" s="2"/>
      <c r="L87" s="17"/>
      <c r="M87" s="17"/>
    </row>
    <row r="88" s="2" customFormat="1" ht="74.85" hidden="1" customHeight="1" spans="1:13">
      <c r="A88" s="11" t="s">
        <v>115</v>
      </c>
      <c r="B88" s="12" t="str">
        <f>_xlfn.DISPIMG("ID_A9053E634F834579AF3F6AE65551D157",1)</f>
        <v>=DISPIMG("ID_A9053E634F834579AF3F6AE65551D157",1)</v>
      </c>
      <c r="C88" s="12" t="str">
        <f>_xlfn.DISPIMG("ID_5E54873B6912420B9D92838FA0E5F465",1)</f>
        <v>=DISPIMG("ID_5E54873B6912420B9D92838FA0E5F465",1)</v>
      </c>
      <c r="D88" s="13" t="s">
        <v>100</v>
      </c>
      <c r="E88" s="13" t="s">
        <v>116</v>
      </c>
      <c r="F88" s="11" t="s">
        <v>115</v>
      </c>
      <c r="G88" s="214" t="s">
        <v>117</v>
      </c>
      <c r="H88" s="11" t="s">
        <v>118</v>
      </c>
      <c r="I88" s="214" t="s">
        <v>119</v>
      </c>
      <c r="J88" s="16" t="s">
        <v>120</v>
      </c>
      <c r="K88" s="2"/>
      <c r="L88" s="12"/>
      <c r="M88" s="12"/>
    </row>
    <row r="89" s="2" customFormat="1" spans="1:13">
      <c r="A89" s="18"/>
      <c r="B89" s="18"/>
      <c r="C89" s="18"/>
      <c r="D89" s="18"/>
      <c r="E89" s="18"/>
      <c r="F89" s="19"/>
      <c r="G89" s="19"/>
      <c r="H89" s="18"/>
      <c r="I89" s="18"/>
      <c r="J89" s="18"/>
      <c r="K89" s="2"/>
      <c r="L89" s="18"/>
      <c r="M89" s="18"/>
    </row>
    <row r="90" s="2" customFormat="1" spans="1:13">
      <c r="A90" s="18"/>
      <c r="B90" s="18"/>
      <c r="C90" s="18"/>
      <c r="D90" s="18"/>
      <c r="E90" s="18"/>
      <c r="F90" s="19"/>
      <c r="G90" s="19"/>
      <c r="H90" s="18"/>
      <c r="I90" s="18"/>
      <c r="J90" s="18"/>
      <c r="K90" s="2"/>
      <c r="L90" s="18"/>
      <c r="M90" s="18"/>
    </row>
    <row r="91" s="2" customFormat="1" spans="1:13">
      <c r="A91" s="18"/>
      <c r="B91" s="18"/>
      <c r="C91" s="18"/>
      <c r="D91" s="18"/>
      <c r="E91" s="18"/>
      <c r="F91" s="19"/>
      <c r="G91" s="19"/>
      <c r="H91" s="18"/>
      <c r="I91" s="18"/>
      <c r="J91" s="18"/>
      <c r="K91" s="2"/>
      <c r="L91" s="18"/>
      <c r="M91" s="18"/>
    </row>
    <row r="92" spans="6:7">
      <c r="F92" s="20"/>
      <c r="G92" s="20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WWO_wpscloud_20210617114744-ee2d83cee0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数据库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君科生物</cp:lastModifiedBy>
  <dcterms:created xsi:type="dcterms:W3CDTF">1996-12-18T01:32:00Z</dcterms:created>
  <cp:lastPrinted>2014-06-11T10:46:00Z</cp:lastPrinted>
  <dcterms:modified xsi:type="dcterms:W3CDTF">2022-02-09T01:46:41Z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A51FA467DC0B48D7B6586482C5DCA10E</vt:lpwstr>
  </property>
</Properties>
</file>